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comments/comment10.xml" ContentType="application/vnd.openxmlformats-officedocument.spreadsheetml.comments+xml"/>
  <Override PartName="/xl/worksheets/sheet12.xml" ContentType="application/vnd.openxmlformats-officedocument.spreadsheetml.worksheet+xml"/>
  <Override PartName="/xl/comments/comment11.xml" ContentType="application/vnd.openxmlformats-officedocument.spreadsheetml.comments+xml"/>
  <Override PartName="/xl/worksheets/sheet13.xml" ContentType="application/vnd.openxmlformats-officedocument.spreadsheetml.worksheet+xml"/>
  <Override PartName="/xl/comments/comment12.xml" ContentType="application/vnd.openxmlformats-officedocument.spreadsheetml.comments+xml"/>
  <Override PartName="/xl/worksheets/sheet14.xml" ContentType="application/vnd.openxmlformats-officedocument.spreadsheetml.worksheet+xml"/>
  <Override PartName="/xl/comments/comment13.xml" ContentType="application/vnd.openxmlformats-officedocument.spreadsheetml.comments+xml"/>
  <Override PartName="/xl/worksheets/sheet15.xml" ContentType="application/vnd.openxmlformats-officedocument.spreadsheetml.worksheet+xml"/>
  <Override PartName="/xl/comments/comment14.xml" ContentType="application/vnd.openxmlformats-officedocument.spreadsheetml.comments+xml"/>
  <Override PartName="/xl/worksheets/sheet16.xml" ContentType="application/vnd.openxmlformats-officedocument.spreadsheetml.worksheet+xml"/>
  <Override PartName="/xl/comments/comment15.xml" ContentType="application/vnd.openxmlformats-officedocument.spreadsheetml.comments+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A19" lockStructure="1" lockWindows="0"/>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0. Submission Control" sheetId="2" state="visible" r:id="rId2"/>
    <sheet xmlns:r="http://schemas.openxmlformats.org/officeDocument/2006/relationships" name="1. Overview" sheetId="3" state="visible" r:id="rId3"/>
    <sheet xmlns:r="http://schemas.openxmlformats.org/officeDocument/2006/relationships" name="2. Project Design" sheetId="4" state="visible" r:id="rId4"/>
    <sheet xmlns:r="http://schemas.openxmlformats.org/officeDocument/2006/relationships" name="3. Methodology" sheetId="5" state="visible" r:id="rId5"/>
    <sheet xmlns:r="http://schemas.openxmlformats.org/officeDocument/2006/relationships" name="4. Double Claiming" sheetId="6" state="visible" r:id="rId6"/>
    <sheet xmlns:r="http://schemas.openxmlformats.org/officeDocument/2006/relationships" name="5. Sustainable Development" sheetId="7" state="visible" r:id="rId7"/>
    <sheet xmlns:r="http://schemas.openxmlformats.org/officeDocument/2006/relationships" name="6. MRV" sheetId="8" state="visible" r:id="rId8"/>
    <sheet xmlns:r="http://schemas.openxmlformats.org/officeDocument/2006/relationships" name="7. Parameters ex-ante" sheetId="9" state="visible" r:id="rId9"/>
    <sheet xmlns:r="http://schemas.openxmlformats.org/officeDocument/2006/relationships" name="8. Parameters monitored" sheetId="10" state="visible" r:id="rId10"/>
    <sheet xmlns:r="http://schemas.openxmlformats.org/officeDocument/2006/relationships" name="9. Ex-ante ER schedule" sheetId="11" state="visible" r:id="rId11"/>
    <sheet xmlns:r="http://schemas.openxmlformats.org/officeDocument/2006/relationships" name="9b. Emissions pathway" sheetId="12" state="visible" r:id="rId12"/>
    <sheet xmlns:r="http://schemas.openxmlformats.org/officeDocument/2006/relationships" name="10. Institutional" sheetId="13" state="visible" r:id="rId13"/>
    <sheet xmlns:r="http://schemas.openxmlformats.org/officeDocument/2006/relationships" name="11. Financing" sheetId="14" state="visible" r:id="rId14"/>
    <sheet xmlns:r="http://schemas.openxmlformats.org/officeDocument/2006/relationships" name="12. Schedule" sheetId="15" state="visible" r:id="rId15"/>
    <sheet xmlns:r="http://schemas.openxmlformats.org/officeDocument/2006/relationships" name="13. Interactions" sheetId="16" state="visible" r:id="rId16"/>
    <sheet xmlns:r="http://schemas.openxmlformats.org/officeDocument/2006/relationships" name="Validation" sheetId="17" state="visible" r:id="rId17"/>
    <sheet xmlns:r="http://schemas.openxmlformats.org/officeDocument/2006/relationships" name="Evidence Register" sheetId="18" state="visible" r:id="rId18"/>
    <sheet xmlns:r="http://schemas.openxmlformats.org/officeDocument/2006/relationships" name="LISTS" sheetId="19" state="veryHidden" r:id="rId19"/>
    <sheet xmlns:r="http://schemas.openxmlformats.org/officeDocument/2006/relationships" name="__MANIFEST" sheetId="20" state="veryHidden" r:id="rId20"/>
    <sheet xmlns:r="http://schemas.openxmlformats.org/officeDocument/2006/relationships" name="__SCHEMA" sheetId="21" state="veryHidden" r:id="rId21"/>
  </sheets>
  <definedNames>
    <definedName name="LST_TRACK">LISTS!$A$3:$A$5</definedName>
    <definedName name="LST_SECTOR">LISTS!$B$3:$B$7</definedName>
    <definedName name="LST_IPCC_SECTOR">LISTS!$C$3:$C$6</definedName>
    <definedName name="LST_MO_PURPOSE">LISTS!$D$3:$D$8</definedName>
    <definedName name="LST_SCALE">LISTS!$E$3:$E$7</definedName>
    <definedName name="LST_METH_STANDARD">LISTS!$F$3:$F$8</definedName>
    <definedName name="LST_VALIDATOR_TYPE">LISTS!$G$3:$G$6</definedName>
    <definedName name="LST_PARTY">LISTS!$H$3:$H$12</definedName>
    <definedName name="LST_MALAWI_DISTRICT">LISTS!$I$3:$I$31</definedName>
    <definedName name="LST_MALAWI_DISTRICT_SINGLE">LISTS!$J$3:$J$30</definedName>
    <definedName name="LST_SDG">LISTS!$K$3:$K$19</definedName>
    <definedName name="LST_SAFEGUARD">LISTS!$L$3:$L$7</definedName>
    <definedName name="LST_IMPACT_DIRECTION">LISTS!$M$3:$M$5</definedName>
    <definedName name="LST_PARAM_DETERMINATION">LISTS!$N$3:$N$5</definedName>
    <definedName name="LST_PARAM_PURPOSE">LISTS!$O$3:$O$10</definedName>
    <definedName name="LST_FREQUENCY">LISTS!$P$3:$P$13</definedName>
    <definedName name="LST_SOURCE_CLASS">LISTS!$Q$3:$Q$13</definedName>
    <definedName name="LST_UNIT">LISTS!$R$3:$R$27</definedName>
    <definedName name="LST_GWP_SOURCE">LISTS!$S$3:$S$6</definedName>
    <definedName name="LST_WORKPLAN_PHASE">LISTS!$T$3:$T$12</definedName>
    <definedName name="LST_FUNDING_TYPE">LISTS!$U$3:$U$7</definedName>
    <definedName name="LST_FUNDING_INSTRUMENT">LISTS!$V$3:$V$11</definedName>
    <definedName name="LST_COMMITMENT_STATUS">LISTS!$W$3:$W$7</definedName>
    <definedName name="LST_RISK_CATEGORY">LISTS!$X$3:$X$7</definedName>
    <definedName name="LST_RISK_LIKELIHOOD">LISTS!$Y$3:$Y$7</definedName>
    <definedName name="LST_RISK_SEVERITY">LISTS!$Z$3:$Z$7</definedName>
    <definedName name="LST_STAKEHOLDER_CLASS">LISTS!$AA$3:$AA$12</definedName>
    <definedName name="LST_INSTITUTION">LISTS!$AB$3:$AB$15</definedName>
    <definedName name="LST_YES_NO">LISTS!$AC$3:$AC$4</definedName>
    <definedName name="LST_CREDITING_PERIOD_TYPE">LISTS!$AD$3:$AD$7</definedName>
    <definedName name="LST_SIGN_CONVENTION">LISTS!$AE$3:$AE$4</definedName>
    <definedName name="LST_UTM_ZONE">LISTS!$AF$3:$AF$4</definedName>
    <definedName name="LST_KPI_DOMAIN">LISTS!$AG$3:$AG$7</definedName>
    <definedName name="LST_OVERLAP_KIND">LISTS!$AH$3:$AH$9</definedName>
    <definedName name="LST_DIRECT_INDIRECT">LISTS!$AI$3:$AI$5</definedName>
    <definedName name="LST_CONSULT_METHOD">LISTS!$AJ$3:$AJ$10</definedName>
    <definedName name="LST_NDC_PERIOD">LISTS!$AK$3:$AK$5</definedName>
    <definedName name="LST_MOPA_STATUS">LISTS!$AL$3:$AL$7</definedName>
    <definedName name="LST_CURRENCY">LISTS!$AM$3:$AM$9</definedName>
    <definedName name="LST_COST_PROFIT">LISTS!$AN$3:$AN$4</definedName>
    <definedName name="LST_INTERACTION_STATUS">LISTS!$AO$3:$AO$9</definedName>
    <definedName name="LST_EVIDENCE_TYPE">LISTS!$AP$3:$AP$22</definedName>
  </definedNames>
  <calcPr calcId="124519" fullCalcOnLoad="1"/>
</workbook>
</file>

<file path=xl/styles.xml><?xml version="1.0" encoding="utf-8"?>
<styleSheet xmlns="http://schemas.openxmlformats.org/spreadsheetml/2006/main">
  <numFmts count="3">
    <numFmt numFmtId="164" formatCode="DD/MM/YYYY"/>
    <numFmt numFmtId="165" formatCode="#,##0.000"/>
    <numFmt numFmtId="166" formatCode="0.0%"/>
  </numFmts>
  <fonts count="41">
    <font>
      <name val="Calibri"/>
      <family val="2"/>
      <color theme="1"/>
      <sz val="11"/>
      <scheme val="minor"/>
    </font>
    <font>
      <name val="Calibri"/>
      <b val="1"/>
      <color rgb="000F2B26"/>
      <sz val="15"/>
    </font>
    <font>
      <name val="Calibri"/>
      <i val="1"/>
      <color rgb="006B7C78"/>
      <sz val="9.5"/>
    </font>
    <font>
      <name val="Calibri"/>
      <b val="1"/>
      <color rgb="00FFFFFF"/>
      <sz val="9"/>
    </font>
    <font>
      <name val="Calibri"/>
      <b val="1"/>
      <color rgb="00FFFFFF"/>
      <sz val="11.5"/>
    </font>
    <font>
      <name val="Calibri"/>
      <b val="1"/>
      <color rgb="000E5B4E"/>
      <sz val="8.5"/>
    </font>
    <font>
      <name val="Calibri"/>
      <b val="1"/>
      <color rgb="000F2B26"/>
      <sz val="10"/>
    </font>
    <font>
      <name val="Calibri"/>
      <color rgb="006B7C78"/>
      <sz val="8.5"/>
    </font>
    <font>
      <name val="Calibri"/>
      <b val="1"/>
      <color rgb="009C7A2E"/>
      <sz val="11"/>
    </font>
    <font>
      <name val="Calibri"/>
      <color rgb="000F2B26"/>
      <sz val="10"/>
    </font>
    <font>
      <name val="Calibri"/>
      <b val="1"/>
      <color rgb="00B3261E"/>
      <sz val="8.5"/>
    </font>
    <font>
      <color rgb="00FFFFFF"/>
      <sz val="1"/>
    </font>
    <font>
      <name val="Calibri"/>
      <i val="1"/>
      <color rgb="0017796A"/>
      <sz val="8.5"/>
    </font>
    <font>
      <name val="Calibri"/>
      <b val="1"/>
      <color rgb="006B7C78"/>
      <sz val="11"/>
    </font>
    <font>
      <name val="Calibri"/>
      <b val="1"/>
      <color rgb="0017796A"/>
      <sz val="11"/>
    </font>
    <font>
      <name val="Calibri"/>
      <i val="1"/>
      <color rgb="006B7C78"/>
      <sz val="8.5"/>
    </font>
    <font>
      <name val="Calibri"/>
      <color rgb="009C7A2E"/>
      <sz val="9"/>
    </font>
    <font>
      <name val="Calibri"/>
      <b val="1"/>
      <color rgb="00FFFFFF"/>
      <sz val="10.5"/>
    </font>
    <font>
      <name val="Calibri"/>
      <i val="1"/>
      <color rgb="000E5B4E"/>
      <sz val="9"/>
    </font>
    <font>
      <name val="Calibri"/>
      <color rgb="000F2B26"/>
      <sz val="9.5"/>
    </font>
    <font>
      <name val="Calibri"/>
      <i val="1"/>
      <color rgb="006B7C78"/>
      <sz val="8"/>
    </font>
    <font>
      <name val="Calibri"/>
      <i val="1"/>
      <color rgb="000F2B26"/>
      <sz val="9.5"/>
    </font>
    <font>
      <name val="Calibri"/>
      <b val="1"/>
      <color rgb="000F2B26"/>
      <sz val="9.5"/>
    </font>
    <font>
      <name val="Calibri"/>
      <b val="1"/>
      <color rgb="000E5B4E"/>
      <sz val="9.5"/>
    </font>
    <font>
      <name val="Calibri"/>
      <b val="1"/>
      <color rgb="000F2B26"/>
      <sz val="16"/>
    </font>
    <font>
      <name val="Calibri"/>
      <b val="1"/>
      <sz val="13"/>
    </font>
    <font>
      <name val="Calibri"/>
      <b val="1"/>
      <color rgb="00FFFFFF"/>
      <sz val="9.5"/>
    </font>
    <font>
      <name val="Calibri"/>
      <b val="1"/>
      <color rgb="000E5B4E"/>
      <sz val="9"/>
    </font>
    <font>
      <name val="Calibri"/>
      <b val="1"/>
      <sz val="9.5"/>
    </font>
    <font>
      <name val="Calibri"/>
      <i val="1"/>
      <color rgb="009C7A2E"/>
      <sz val="8.5"/>
    </font>
    <font>
      <name val="Calibri"/>
      <b val="1"/>
      <color rgb="009C7A2E"/>
      <sz val="8.5"/>
    </font>
    <font>
      <name val="Calibri"/>
      <b val="1"/>
      <color rgb="006B7C78"/>
      <sz val="8"/>
    </font>
    <font>
      <name val="Calibri"/>
      <color rgb="006B7C78"/>
      <sz val="8"/>
    </font>
    <font>
      <name val="Calibri"/>
      <b val="1"/>
      <color rgb="000F2B26"/>
      <sz val="20"/>
    </font>
    <font>
      <name val="Calibri"/>
      <i val="1"/>
      <color rgb="006B7C78"/>
      <sz val="10.5"/>
    </font>
    <font>
      <name val="Calibri"/>
      <b val="1"/>
      <color rgb="000E5B4E"/>
      <sz val="10"/>
    </font>
    <font>
      <name val="Calibri"/>
      <b val="1"/>
      <color rgb="000F2B26"/>
      <sz val="12"/>
    </font>
    <font>
      <name val="Calibri"/>
      <color rgb="006B7C78"/>
      <sz val="9.5"/>
    </font>
    <font>
      <name val="Calibri"/>
      <b val="1"/>
      <color rgb="00B3261E"/>
      <sz val="9"/>
    </font>
    <font>
      <name val="Calibri"/>
      <color rgb="000F2B26"/>
      <sz val="9"/>
    </font>
    <font>
      <name val="Calibri"/>
      <b val="1"/>
      <sz val="9"/>
    </font>
  </fonts>
  <fills count="11">
    <fill>
      <patternFill/>
    </fill>
    <fill>
      <patternFill patternType="gray125"/>
    </fill>
    <fill>
      <patternFill patternType="solid">
        <fgColor rgb="000E5B4E"/>
      </patternFill>
    </fill>
    <fill>
      <patternFill patternType="solid">
        <fgColor rgb="0017796A"/>
      </patternFill>
    </fill>
    <fill>
      <patternFill patternType="solid">
        <fgColor rgb="00FFFFFF"/>
      </patternFill>
    </fill>
    <fill>
      <patternFill patternType="solid">
        <fgColor rgb="00EFF2F1"/>
      </patternFill>
    </fill>
    <fill>
      <patternFill patternType="solid">
        <fgColor rgb="00ECEFF4"/>
      </patternFill>
    </fill>
    <fill>
      <patternFill patternType="solid">
        <fgColor rgb="00FBF3DF"/>
      </patternFill>
    </fill>
    <fill>
      <patternFill patternType="solid">
        <fgColor rgb="00F1F7F5"/>
      </patternFill>
    </fill>
    <fill>
      <patternFill patternType="solid">
        <fgColor rgb="00F3F0E4"/>
      </patternFill>
    </fill>
    <fill>
      <patternFill patternType="solid">
        <fgColor rgb="00DCEAE6"/>
      </patternFill>
    </fill>
  </fills>
  <borders count="4">
    <border>
      <left/>
      <right/>
      <top/>
      <bottom/>
      <diagonal/>
    </border>
    <border>
      <left style="thin">
        <color rgb="009BB8B1"/>
      </left>
      <right style="thin">
        <color rgb="009BB8B1"/>
      </right>
      <top style="thin">
        <color rgb="009BB8B1"/>
      </top>
      <bottom style="thin">
        <color rgb="009BB8B1"/>
      </bottom>
    </border>
    <border>
      <top style="medium">
        <color rgb="000E5B4E"/>
      </top>
    </border>
    <border>
      <bottom style="thin">
        <color rgb="00C7D4D1"/>
      </bottom>
    </border>
  </borders>
  <cellStyleXfs count="1">
    <xf numFmtId="0" fontId="0" fillId="0" borderId="0"/>
  </cellStyleXfs>
  <cellXfs count="73">
    <xf numFmtId="0" fontId="0" fillId="0" borderId="0" pivotButton="0" quotePrefix="0" xfId="0"/>
    <xf numFmtId="0" fontId="23" fillId="0" borderId="0" pivotButton="0" quotePrefix="0" xfId="0"/>
    <xf numFmtId="0" fontId="33" fillId="0" borderId="0" pivotButton="0" quotePrefix="0" xfId="0"/>
    <xf numFmtId="0" fontId="34" fillId="0" borderId="0" applyAlignment="1" pivotButton="0" quotePrefix="0" xfId="0">
      <alignment vertical="top" wrapText="1"/>
    </xf>
    <xf numFmtId="0" fontId="0" fillId="0" borderId="2" pivotButton="0" quotePrefix="0" xfId="0"/>
    <xf numFmtId="0" fontId="35" fillId="0" borderId="0" pivotButton="0" quotePrefix="0" xfId="0"/>
    <xf numFmtId="0" fontId="9" fillId="0" borderId="0" applyAlignment="1" pivotButton="0" quotePrefix="0" xfId="0">
      <alignment vertical="center" wrapText="1"/>
    </xf>
    <xf numFmtId="0" fontId="36" fillId="0" borderId="0" pivotButton="0" quotePrefix="0" xfId="0"/>
    <xf numFmtId="0" fontId="9" fillId="0" borderId="0" applyAlignment="1" pivotButton="0" quotePrefix="0" xfId="0">
      <alignment vertical="top" wrapText="1"/>
    </xf>
    <xf numFmtId="0" fontId="36" fillId="0" borderId="0" applyAlignment="1" pivotButton="0" quotePrefix="0" xfId="0">
      <alignment vertical="center"/>
    </xf>
    <xf numFmtId="0" fontId="37" fillId="0" borderId="0" applyAlignment="1" pivotButton="0" quotePrefix="0" xfId="0">
      <alignment vertical="top" wrapText="1"/>
    </xf>
    <xf numFmtId="0" fontId="19" fillId="8" borderId="0" applyAlignment="1" pivotButton="0" quotePrefix="0" xfId="0">
      <alignment vertical="top" wrapText="1"/>
    </xf>
    <xf numFmtId="0" fontId="32" fillId="0" borderId="0" applyAlignment="1" pivotButton="0" quotePrefix="0" xfId="0">
      <alignment wrapText="1"/>
    </xf>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xf>
    <xf numFmtId="0" fontId="3" fillId="2" borderId="0" applyAlignment="1" pivotButton="0" quotePrefix="0" xfId="0">
      <alignment horizontal="center" vertical="center"/>
    </xf>
    <xf numFmtId="0" fontId="4" fillId="3" borderId="0" applyAlignment="1" pivotButton="0" quotePrefix="0" xfId="0">
      <alignment vertical="center" indent="1"/>
    </xf>
    <xf numFmtId="0" fontId="5" fillId="0" borderId="0" applyAlignment="1" pivotButton="0" quotePrefix="0" xfId="0">
      <alignment vertical="top"/>
    </xf>
    <xf numFmtId="0" fontId="6" fillId="0" borderId="0" applyAlignment="1" pivotButton="0" quotePrefix="0" xfId="0">
      <alignment vertical="top" wrapText="1"/>
    </xf>
    <xf numFmtId="0" fontId="7" fillId="0" borderId="0" applyAlignment="1" pivotButton="0" quotePrefix="0" xfId="0">
      <alignment horizontal="center" vertical="top"/>
    </xf>
    <xf numFmtId="0" fontId="8" fillId="0" borderId="0" applyAlignment="1" pivotButton="0" quotePrefix="0" xfId="0">
      <alignment horizontal="center" vertical="top"/>
    </xf>
    <xf numFmtId="0" fontId="9" fillId="4" borderId="1" applyAlignment="1" applyProtection="1" pivotButton="0" quotePrefix="0" xfId="0">
      <alignment vertical="top" wrapText="1"/>
      <protection locked="0" hidden="0"/>
    </xf>
    <xf numFmtId="0" fontId="0" fillId="5" borderId="0" pivotButton="0" quotePrefix="0" xfId="0"/>
    <xf numFmtId="0" fontId="10" fillId="0" borderId="0" applyAlignment="1" pivotButton="0" quotePrefix="0" xfId="0">
      <alignment horizontal="left" vertical="top"/>
    </xf>
    <xf numFmtId="0" fontId="11" fillId="0" borderId="0" pivotButton="0" quotePrefix="0" xfId="0"/>
    <xf numFmtId="0" fontId="6" fillId="6" borderId="1" applyAlignment="1" pivotButton="0" quotePrefix="0" xfId="0">
      <alignment vertical="top" wrapText="1"/>
    </xf>
    <xf numFmtId="0" fontId="12" fillId="0" borderId="0" applyAlignment="1" pivotButton="0" quotePrefix="0" xfId="0">
      <alignment horizontal="left" vertical="top"/>
    </xf>
    <xf numFmtId="0" fontId="13" fillId="0" borderId="0" applyAlignment="1" pivotButton="0" quotePrefix="0" xfId="0">
      <alignment horizontal="center" vertical="top"/>
    </xf>
    <xf numFmtId="0" fontId="14" fillId="0" borderId="0" applyAlignment="1" pivotButton="0" quotePrefix="0" xfId="0">
      <alignment horizontal="center" vertical="top"/>
    </xf>
    <xf numFmtId="0" fontId="15" fillId="0" borderId="0" applyAlignment="1" pivotButton="0" quotePrefix="0" xfId="0">
      <alignment horizontal="left" vertical="top"/>
    </xf>
    <xf numFmtId="164" fontId="9" fillId="4" borderId="1" applyAlignment="1" applyProtection="1" pivotButton="0" quotePrefix="0" xfId="0">
      <alignment vertical="top" wrapText="1"/>
      <protection locked="0" hidden="0"/>
    </xf>
    <xf numFmtId="0" fontId="16" fillId="7" borderId="1" applyAlignment="1" applyProtection="1" pivotButton="0" quotePrefix="0" xfId="0">
      <alignment vertical="top"/>
      <protection locked="0" hidden="0"/>
    </xf>
    <xf numFmtId="165" fontId="9" fillId="4" borderId="1" applyAlignment="1" applyProtection="1" pivotButton="0" quotePrefix="0" xfId="0">
      <alignment vertical="top" wrapText="1"/>
      <protection locked="0" hidden="0"/>
    </xf>
    <xf numFmtId="0" fontId="17" fillId="3" borderId="0" applyAlignment="1" pivotButton="0" quotePrefix="0" xfId="0">
      <alignment vertical="center" indent="1"/>
    </xf>
    <xf numFmtId="0" fontId="18" fillId="8" borderId="0" applyAlignment="1" pivotButton="0" quotePrefix="0" xfId="0">
      <alignment vertical="top" wrapText="1" indent="1"/>
    </xf>
    <xf numFmtId="0" fontId="3" fillId="2" borderId="0" applyAlignment="1" pivotButton="0" quotePrefix="0" xfId="0">
      <alignment vertical="center" wrapText="1"/>
    </xf>
    <xf numFmtId="0" fontId="19" fillId="4" borderId="1" applyAlignment="1" applyProtection="1" pivotButton="0" quotePrefix="0" xfId="0">
      <alignment vertical="top" wrapText="1"/>
      <protection locked="0" hidden="0"/>
    </xf>
    <xf numFmtId="165" fontId="19" fillId="4" borderId="1" applyAlignment="1" applyProtection="1" pivotButton="0" quotePrefix="0" xfId="0">
      <alignment vertical="top" wrapText="1"/>
      <protection locked="0" hidden="0"/>
    </xf>
    <xf numFmtId="164" fontId="19" fillId="4" borderId="1" applyAlignment="1" applyProtection="1" pivotButton="0" quotePrefix="0" xfId="0">
      <alignment vertical="top" wrapText="1"/>
      <protection locked="0" hidden="0"/>
    </xf>
    <xf numFmtId="0" fontId="20" fillId="0" borderId="0" applyAlignment="1" pivotButton="0" quotePrefix="0" xfId="0">
      <alignment indent="1"/>
    </xf>
    <xf numFmtId="0" fontId="21" fillId="7" borderId="0" applyAlignment="1" pivotButton="0" quotePrefix="0" xfId="0">
      <alignment vertical="top" wrapText="1" indent="1"/>
    </xf>
    <xf numFmtId="0" fontId="6" fillId="9" borderId="1" applyAlignment="1" pivotButton="0" quotePrefix="0" xfId="0">
      <alignment vertical="top" wrapText="1"/>
    </xf>
    <xf numFmtId="0" fontId="7" fillId="0" borderId="0" applyAlignment="1" pivotButton="0" quotePrefix="0" xfId="0">
      <alignment horizontal="left" vertical="top"/>
    </xf>
    <xf numFmtId="3" fontId="9" fillId="4" borderId="1" applyAlignment="1" applyProtection="1" pivotButton="0" quotePrefix="0" xfId="0">
      <alignment vertical="top" wrapText="1"/>
      <protection locked="0" hidden="0"/>
    </xf>
    <xf numFmtId="166" fontId="9" fillId="4" borderId="1" applyAlignment="1" applyProtection="1" pivotButton="0" quotePrefix="0" xfId="0">
      <alignment vertical="top" wrapText="1"/>
      <protection locked="0" hidden="0"/>
    </xf>
    <xf numFmtId="166" fontId="19" fillId="4" borderId="1" applyAlignment="1" applyProtection="1" pivotButton="0" quotePrefix="0" xfId="0">
      <alignment vertical="top" wrapText="1"/>
      <protection locked="0" hidden="0"/>
    </xf>
    <xf numFmtId="3" fontId="19" fillId="4" borderId="1" applyAlignment="1" applyProtection="1" pivotButton="0" quotePrefix="0" xfId="0">
      <alignment vertical="top" wrapText="1"/>
      <protection locked="0" hidden="0"/>
    </xf>
    <xf numFmtId="165" fontId="22" fillId="9" borderId="1" applyAlignment="1" pivotButton="0" quotePrefix="0" xfId="0">
      <alignment vertical="top" wrapText="1"/>
    </xf>
    <xf numFmtId="3" fontId="23" fillId="10" borderId="2" pivotButton="0" quotePrefix="0" xfId="0"/>
    <xf numFmtId="165" fontId="23" fillId="10" borderId="2" pivotButton="0" quotePrefix="0" xfId="0"/>
    <xf numFmtId="0" fontId="23" fillId="10" borderId="2" pivotButton="0" quotePrefix="0" xfId="0"/>
    <xf numFmtId="4" fontId="9" fillId="4" borderId="1" applyAlignment="1" applyProtection="1" pivotButton="0" quotePrefix="0" xfId="0">
      <alignment vertical="top" wrapText="1"/>
      <protection locked="0" hidden="0"/>
    </xf>
    <xf numFmtId="4" fontId="19" fillId="4" borderId="1" applyAlignment="1" applyProtection="1" pivotButton="0" quotePrefix="0" xfId="0">
      <alignment vertical="top" wrapText="1"/>
      <protection locked="0" hidden="0"/>
    </xf>
    <xf numFmtId="4" fontId="23" fillId="10" borderId="2" pivotButton="0" quotePrefix="0" xfId="0"/>
    <xf numFmtId="4" fontId="22" fillId="9" borderId="1" applyAlignment="1" pivotButton="0" quotePrefix="0" xfId="0">
      <alignment vertical="top" wrapText="1"/>
    </xf>
    <xf numFmtId="0" fontId="24" fillId="0" borderId="0" pivotButton="0" quotePrefix="0" xfId="0"/>
    <xf numFmtId="0" fontId="25" fillId="0" borderId="0" pivotButton="0" quotePrefix="0" xfId="0"/>
    <xf numFmtId="0" fontId="26" fillId="2" borderId="3" applyAlignment="1" pivotButton="0" quotePrefix="0" xfId="0">
      <alignment vertical="center" wrapText="1"/>
    </xf>
    <xf numFmtId="0" fontId="27" fillId="0" borderId="3" pivotButton="0" quotePrefix="0" xfId="0"/>
    <xf numFmtId="0" fontId="19" fillId="0" borderId="3" applyAlignment="1" pivotButton="0" quotePrefix="0" xfId="0">
      <alignment vertical="top" wrapText="1"/>
    </xf>
    <xf numFmtId="0" fontId="15" fillId="0" borderId="3" applyAlignment="1" pivotButton="0" quotePrefix="0" xfId="0">
      <alignment vertical="top" wrapText="1"/>
    </xf>
    <xf numFmtId="0" fontId="28" fillId="0" borderId="3" applyAlignment="1" pivotButton="0" quotePrefix="0" xfId="0">
      <alignment horizontal="center" vertical="center"/>
    </xf>
    <xf numFmtId="0" fontId="29" fillId="0" borderId="3" applyAlignment="1" pivotButton="0" quotePrefix="0" xfId="0">
      <alignment vertical="top" wrapText="1"/>
    </xf>
    <xf numFmtId="0" fontId="30" fillId="0" borderId="3" applyAlignment="1" pivotButton="0" quotePrefix="0" xfId="0">
      <alignment horizontal="center" vertical="center"/>
    </xf>
    <xf numFmtId="0" fontId="20" fillId="0" borderId="0" pivotButton="0" quotePrefix="0" xfId="0"/>
    <xf numFmtId="0" fontId="26" fillId="2" borderId="0" applyAlignment="1" pivotButton="0" quotePrefix="0" xfId="0">
      <alignment vertical="center" wrapText="1"/>
    </xf>
    <xf numFmtId="0" fontId="31" fillId="0" borderId="0" pivotButton="0" quotePrefix="0" xfId="0"/>
    <xf numFmtId="0" fontId="32" fillId="0" borderId="0" pivotButton="0" quotePrefix="0" xfId="0"/>
    <xf numFmtId="0" fontId="38" fillId="0" borderId="0" pivotButton="0" quotePrefix="0" xfId="0"/>
    <xf numFmtId="0" fontId="27" fillId="0" borderId="0" pivotButton="0" quotePrefix="0" xfId="0"/>
    <xf numFmtId="0" fontId="39" fillId="0" borderId="0" pivotButton="0" quotePrefix="0" xfId="0"/>
    <xf numFmtId="0" fontId="40" fillId="0" borderId="0" pivotButton="0" quotePrefix="0" xfId="0"/>
  </cellXfs>
  <cellStyles count="1">
    <cellStyle name="Normal" xfId="0" builtinId="0" hidden="0"/>
  </cellStyles>
  <dxfs count="9">
    <dxf>
      <font>
        <name val="Calibri"/>
        <b val="1"/>
        <color rgb="00B3261E"/>
        <sz val="12"/>
      </font>
      <fill>
        <patternFill patternType="solid">
          <fgColor rgb="00FCE8E6"/>
        </patternFill>
      </fill>
    </dxf>
    <dxf>
      <font>
        <name val="Calibri"/>
        <b val="1"/>
        <color rgb="001B6B45"/>
        <sz val="12"/>
      </font>
      <fill>
        <patternFill patternType="solid">
          <fgColor rgb="00E6F2EC"/>
        </patternFill>
      </fill>
    </dxf>
    <dxf>
      <font>
        <name val="Calibri"/>
        <color rgb="001B6B45"/>
        <sz val="8.5"/>
      </font>
    </dxf>
    <dxf>
      <font>
        <name val="Calibri"/>
        <b val="1"/>
        <color rgb="00B3261E"/>
        <sz val="13"/>
      </font>
      <fill>
        <patternFill patternType="solid">
          <fgColor rgb="00FCE8E6"/>
        </patternFill>
      </fill>
    </dxf>
    <dxf>
      <font>
        <name val="Calibri"/>
        <b val="1"/>
        <color rgb="001B6B45"/>
        <sz val="13"/>
      </font>
      <fill>
        <patternFill patternType="solid">
          <fgColor rgb="00E6F2EC"/>
        </patternFill>
      </fill>
    </dxf>
    <dxf>
      <font>
        <name val="Calibri"/>
        <b val="1"/>
        <color rgb="00B3261E"/>
        <sz val="9.5"/>
      </font>
      <fill>
        <patternFill patternType="solid">
          <fgColor rgb="00FCE8E6"/>
        </patternFill>
      </fill>
    </dxf>
    <dxf>
      <font>
        <name val="Calibri"/>
        <b val="1"/>
        <color rgb="001B6B45"/>
        <sz val="9.5"/>
      </font>
      <fill>
        <patternFill patternType="solid">
          <fgColor rgb="00E6F2EC"/>
        </patternFill>
      </fill>
    </dxf>
    <dxf>
      <font>
        <name val="Calibri"/>
        <b val="1"/>
        <color rgb="009C7A2E"/>
        <sz val="9.5"/>
      </font>
      <fill>
        <patternFill patternType="solid">
          <fgColor rgb="00FBF3DF"/>
        </patternFill>
      </fill>
    </dxf>
    <dxf>
      <font>
        <name val="Calibri"/>
        <b val="1"/>
        <color rgb="009C7A2E"/>
        <sz val="8.5"/>
      </font>
      <fill>
        <patternFill patternType="solid">
          <fgColor rgb="00EFF2F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comments/comment1.xml><?xml version="1.0" encoding="utf-8"?>
<comments xmlns="http://schemas.openxmlformats.org/spreadsheetml/2006/main">
  <authors>
    <author>EAD · MCRS</author>
  </authors>
  <commentList>
    <comment ref="C8" authorId="0" shapeId="0">
      <text>
        <t>Regulatory track
Determines the crediting-period rules, the validator type, the unit name, the registry of record and the authorisation instrument. Article 6.2 and VCM requiring a corresponding adjustment both end in an Article 6.2 Letter of Authorisation (Template H); Article 6.4 ends in Template I.</t>
      </text>
    </comment>
    <comment ref="C9" authorId="0" shapeId="0">
      <text>
        <t>MAP-ID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t>
      </text>
    </comment>
    <comment ref="C10" authorId="0" shapeId="0">
      <text>
        <t>MA-ID, if already assigned by the EAD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Assigned on issuance of the Letter of Authorisation and registration in the MCRS. Blank at first MADD submission.</t>
      </text>
    </comment>
    <comment ref="C11" authorId="0" shapeId="0">
      <text>
        <t>Letter of No Objection reference number
Required for Article 6.2. A MADD may only be submitted after a Letter of No Objection (Template C) has been issued. For Article 6.4 quote the Approval Support Statement (Template D) reference instead; VCM activities requiring a corresponding adjustment do not hold one.</t>
      </text>
    </comment>
    <comment ref="C12" authorId="0" shapeId="0">
      <text>
        <t>Document version
Framework Template E §1. This string is quoted by every Monitoring Report in the field 'Version number of the MADD that is applicable to this monitoring report'. Once a version is registered it is immutable; a permanent change produces a new version.</t>
      </text>
    </comment>
    <comment ref="C13" authorId="0" shapeId="0">
      <text>
        <t>Date and place
Framework Template E §1, verbatim label.</t>
      </text>
    </comment>
    <comment ref="G22" authorId="0" shapeId="0">
      <text>
        <t>Optional. Type a short reference ID for the annex that supports this field, e.g. SITE_PHOTO_01 or FIN_MODEL_v3. Then add the same ID as a row on the Evidence Register tab. MCRS will prompt you to upload the file after parsing.</t>
      </text>
    </comment>
    <comment ref="C23" authorId="0" shapeId="0">
      <text>
        <t>Validation report reference — Annex Ref ID
Required when the MADD is submitted together with the request for authorisation. A positive validation report is a precondition for authorisation.</t>
      </text>
    </comment>
  </commentList>
</comments>
</file>

<file path=xl/comments/comment2.xml><?xml version="1.0" encoding="utf-8"?>
<comments xmlns="http://schemas.openxmlformats.org/spreadsheetml/2006/main">
  <authors>
    <author>EAD · MCRS</author>
  </authors>
  <commentList>
    <comment ref="C8" authorId="0" shapeId="0">
      <text>
        <t>Transferring country
Fixed. Malawi is always the host and transferring Party.</t>
      </text>
    </comment>
    <comment ref="C9" authorId="0" shapeId="0">
      <text>
        <t>Managing entity in transferring country
Fixed by the Framework.</t>
      </text>
    </comment>
    <comment ref="C10" authorId="0" shapeId="0">
      <text>
        <t>Receiving country
Annex V Module 0 criterion 4 and Annex IV Module B criterion 3 both require the receiving Party to be one with which Malawi has entered an Article 6 bilateral agreement. The EAD maintains the authoritative list; this drop-down is seeded and must be kept current as reference data.</t>
      </text>
    </comment>
    <comment ref="C12" authorId="0" shapeId="0">
      <text>
        <t>Mitigation Activity name
Must be identical to the MAIN title, to the request for authorisation, to the Letter of Authorisation and to every Monitoring Report.</t>
      </text>
    </comment>
    <comment ref="C13" authorId="0" shapeId="0">
      <text>
        <t>Mitigation Activity sector
Note that the printed Template E prints 'Energy' where Template B prints 'Energy (including transport)' and Template O uses the IPCC sectors. This drop-down uses the Template B wording; field 1.8 records the IPCC sector separately for UNFCCC reporting.</t>
      </text>
    </comment>
    <comment ref="C15" authorId="0" shapeId="0">
      <text>
        <t>IPCC sector for UNFCCC reporting
Registry-added. Template O reports Sector(s) using IPCC categories. Capturing it here means the annual information report can be assembled without re-interpreting the MADD.</t>
      </text>
    </comment>
    <comment ref="C17" authorId="0" shapeId="0">
      <text>
        <t>Summary of Mitigation Activity (including the technology or change in practice)
Annex V Module A Area 1 KI 1.</t>
      </text>
    </comment>
    <comment ref="C18" authorId="0" shapeId="0">
      <text>
        <t>Geographic coverage of Mitigation Activity
Annex V Module 0 criterion 11: a proposal must be specific to Malawi; multinational proposals are rejected. Attach a map or GIS boundary file and record its Annex Ref ID.</t>
      </text>
    </comment>
    <comment ref="G18" authorId="0" shapeId="0">
      <text>
        <t>Optional. Type a short reference ID for the annex that supports this field, e.g. SITE_PHOTO_01 or FIN_MODEL_v3. Then add the same ID as a row on the Evidence Register tab. MCRS will prompt you to upload the file after parsing.</t>
      </text>
    </comment>
    <comment ref="C19" authorId="0" shapeId="0">
      <text>
        <t>District(s) covered by the activity
Where the activity operates. Choose "Multiple districts (list in narrative)" if it spans more than one, and list them in the location narrative above and on the site register below.</t>
      </text>
    </comment>
    <comment ref="C20" authorId="0" shapeId="0">
      <text>
        <t>Principal district (for unit identification)
Exactly one district, even where the activity spans several. This is the district that will appear in the identifier of every Mitigation Outcome the activity issues, so it must be a single place a reader can resolve. For a multi-site activity choose the district of the largest site by expected mitigation, and make sure that district also appears on the site register below. MCRS resolves this label to its ADM2 P-code against the EAD district register on upload, so spelling does not matter; the choice does.</t>
      </text>
    </comment>
    <comment ref="C23" authorId="0" shapeId="0">
      <text>
        <t>Type of Mitigation Outcome the Mitigation Activity seeks to generate
Template H offers three authorisation purposes — NDC, OIMP, and NDC and OIMP — so the combined case must be selectable here.</t>
      </text>
    </comment>
    <comment ref="C24" authorId="0" shapeId="0">
      <text>
        <t>Scale band
Registry-added but load-bearing: the scale band fixes the issuance fee (USD 0.50 to 3.00 per Mitigation Outcome, Framework Table 8) and the buffer retention (1% to 5%, Table 9). It must be consistent with the annual average in the ex-ante schedule on tab 9.</t>
      </text>
    </comment>
    <comment ref="C52" authorId="0" shapeId="0">
      <text>
        <t>UTM zone
Required the moment an easting or northing is given. Malawi straddles UTM zones 36S and 37S, so the same easting and northing name two different places until the zone is stated.</t>
      </text>
    </comment>
    <comment ref="C54" authorId="0" shapeId="0">
      <text>
        <t>UTM northing of the principal site
Southern-hemisphere northing (WGS84). Latitude and longitude at 1.13–1.14 remain required and remain the coordinates the Registry stores as canonical.</t>
      </text>
    </comment>
  </commentList>
</comments>
</file>

<file path=xl/comments/comment3.xml><?xml version="1.0" encoding="utf-8"?>
<comments xmlns="http://schemas.openxmlformats.org/spreadsheetml/2006/main">
  <authors>
    <author>EAD · MCRS</author>
  </authors>
  <commentList>
    <comment ref="C8" authorId="0" shapeId="0">
      <text>
        <t>Definition of relevant objectives and targets following the SMART principle: being Specific, Measurable, and Time-based.
Annex V Module A Area 2 KI 1.</t>
      </text>
    </comment>
    <comment ref="C9" authorId="0" shapeId="0">
      <text>
        <t>Explain how the relevant objectives and targets are aligned with the commitment to reduce GHG emissions.
Annex V Module A Area 2 KI 2.</t>
      </text>
    </comment>
    <comment ref="C10" authorId="0" shapeId="0">
      <text>
        <t>Explain how the MA is directly related to Malawi's NDC, including information related to Malawi's overall target, target's level of ambition, if the sector or activity is covered within it and the specific pledged and policies applicable to the sector or activity.
Annex V Module A Area 2 KI 3. The scoring anchor decomposes this into four mandatory answers: the overall target, the level of ambition, whether the sector or activity is covered, and the specific pledges and policies applicable. Address all four explicitly.</t>
      </text>
    </comment>
    <comment ref="C11" authorId="0" shapeId="0">
      <text>
        <t>Present analytical evidence supporting the rationale behind target establishment, taking into account specific jurisdictional contexts and/or technological possibilities.
Annex V Module A Area 2 KI 4. Attach the supporting analysis.</t>
      </text>
    </comment>
    <comment ref="G11" authorId="0" shapeId="0">
      <text>
        <t>Optional. Type a short reference ID for the annex that supports this field, e.g. SITE_PHOTO_01 or FIN_MODEL_v3. Then add the same ID as a row on the Evidence Register tab. MCRS will prompt you to upload the file after parsing.</t>
      </text>
    </comment>
    <comment ref="C12" authorId="0" shapeId="0">
      <text>
        <t>Establish KPIs to assess both GHG and non-GHG objectives and targets of the MA, including oversight regarding the contribution to sustainable development and incorporate provisions to guarantee a just transition.
Annex V Module A Area 5 KI 1. Summarise here and complete the KPI table below.</t>
      </text>
    </comment>
    <comment ref="C40" authorId="0" shapeId="0">
      <text>
        <t>Describe potential obstacles in executing the MA, including those encountered by the MA, the project developer and other relevant participants in the absence of external assistance, as well as strategies to overcome them.
Annex V Module A Area 3 KI 1 and KI 2 both score this prompt.</t>
      </text>
    </comment>
    <comment ref="C41" authorId="0" shapeId="0">
      <text>
        <t>Identify all potential risks pertinent to the implementation of the MA, encompassing political, legal, institutional, financial, and technical aspects.
Annex V Module A Area 3 KI 3. The top score requires all five categories — political, legal, institutional, financial and technical — to be addressed. Summarise here and complete the risk register below; the register makes the five-category test mechanical.</t>
      </text>
    </comment>
    <comment ref="C42" authorId="0" shapeId="0">
      <text>
        <t>Incorporate all pertinent references to legal and regulatory compliance, ensuring alignment with the objectives and activities of the MA across all competent jurisdictional levels.
Annex V Module A Area 3 KI 4. The top score requires all competent jurisdictional levels — national, district and traditional authority — to be covered.</t>
      </text>
    </comment>
  </commentList>
</comments>
</file>

<file path=xl/comments/comment4.xml><?xml version="1.0" encoding="utf-8"?>
<comments xmlns="http://schemas.openxmlformats.org/spreadsheetml/2006/main">
  <authors>
    <author>EAD · MCRS</author>
  </authors>
  <commentList>
    <comment ref="C9" authorId="0" shapeId="0">
      <text>
        <t>Autonomous development ("business as usual" – BAU)
Framework instruction, verbatim: 'Describe the emissions scenario in the absence of the Mitigation Activity under autonomous development. Use conservative assumptions.' Annex V Module A Area 4 KI 3 reserves the top score for baselines calculated conservatively.</t>
      </text>
    </comment>
    <comment ref="C10" authorId="0" shapeId="0">
      <text>
        <t>Effect of existing and/or planned policies and measures in line with Malawi's NDC
Framework instruction, verbatim: 'Complement the above considerations on autonomous development with the expected effect of existing and/or planned policies and measures for NDC implementation/achievement. Consider the timeline for policy implementation (2030) and use conservative assumptions to not underestimate their effect.'</t>
      </text>
    </comment>
    <comment ref="C11" authorId="0" shapeId="0">
      <text>
        <t>Crediting baseline
Framework instruction, verbatim: 'Based on the above considerations, describe the emissions scenario against which the Mitigation Outcomes of the Mitigation Activity shall be credited (crediting baseline). Such description shall consider factors for incentivizing enhanced climate action in Malawi (i.e., the need for raising ambition until 2030 and for consistency with the global goal of net-zero emissions by 2050).' Annex II Guideline 2 adds a hard rule: the conservative baseline must be set BELOW business-as-usual emissions in Malawi's NDC.</t>
      </text>
    </comment>
    <comment ref="C12" authorId="0" shapeId="0">
      <text>
        <t>Confirm that the crediting baseline is set below the business-as-usual scenario
Registry-added. Annex II Guideline 2 makes this a hard requirement but neither the template nor the evaluation tool asks it as a yes/no. A No blocks authorisation.</t>
      </text>
    </comment>
    <comment ref="C15" authorId="0" shapeId="0">
      <text>
        <t>Crediting period type
Article 6.4: a maximum of 5 years renewable twice, or 10 years with no renewal, or 15 years renewable twice for removals, unless the Supervisory Body decides otherwise or Malawi specifies a shorter period. Article 6.2: the Framework caps nothing explicitly, but Annex V Module 0 item 8 requires the period to end by 31 December 2030 or at the end of the activity, whichever is shorter.</t>
      </text>
    </comment>
    <comment ref="C16" authorId="0" shapeId="0">
      <text>
        <t>Crediting period start date
Shall not start before 1 January 2021.</t>
      </text>
    </comment>
    <comment ref="C19" authorId="0" shapeId="0">
      <text>
        <t>Number of renewals sought
Article 6.4 only. Renewal requires approval by Malawi and the Article 6.4 Supervisory Body following a technical assessment by an accredited DOE of the baseline, the additionality and the quantification of emission reductions.</t>
      </text>
    </comment>
    <comment ref="C20" authorId="0" shapeId="0">
      <text>
        <t>Technical lifetime of the activity
Registry-added. Needed to test Annex V Module 0 item 8 (the crediting period must not exceed the activity duration) and to decide whether the exit strategy at 5.9 is applicable.</t>
      </text>
    </comment>
    <comment ref="C21" authorId="0" shapeId="0">
      <text>
        <t>Sign convention for quantified outcomes
Registry-added. The Framework states no sign convention, yet Template K's calculation table mixes reductions and net removals in the same columns. Declaring the convention once, here, makes every downstream arithmetic check unambiguous.</t>
      </text>
    </comment>
  </commentList>
</comments>
</file>

<file path=xl/comments/comment5.xml><?xml version="1.0" encoding="utf-8"?>
<comments xmlns="http://schemas.openxmlformats.org/spreadsheetml/2006/main">
  <authors>
    <author>EAD · MCRS</author>
  </authors>
  <commentList>
    <comment ref="C9" authorId="0" shapeId="0">
      <text>
        <t>Are there any overlaps with climate finance, governmental support or other carbon finance mechanisms?
Registry-added gate. The printed template asks for narrative only, with no yes/no, so a MADD can pass silently without ever confirming the position.</t>
      </text>
    </comment>
    <comment ref="C11" authorId="0" shapeId="0">
      <text>
        <t>Possible overlaps with other carbon finance mechanisms
Include any prior or parallel registration under an International Carbon Standard. Annex V Module 0 criterion 6: an activity already registered under a carbon scheme requires a renewed authorisation under the bilateral agreement.</t>
      </text>
    </comment>
    <comment ref="C12" authorId="0" shapeId="0">
      <text>
        <t>Attribution of Mitigation Outcomes
Annex V Module A Area 1 KI 4 tests double-counting risk against other ongoing projects, programmes and jurisdictions.</t>
      </text>
    </comment>
  </commentList>
</comments>
</file>

<file path=xl/comments/comment6.xml><?xml version="1.0" encoding="utf-8"?>
<comments xmlns="http://schemas.openxmlformats.org/spreadsheetml/2006/main">
  <authors>
    <author>EAD · MCRS</author>
  </authors>
  <commentList>
    <comment ref="C9" authorId="0" shapeId="0">
      <text>
        <t>Consistency with Malawi's SDG priorities
Annex V Module D Area 1 KI 1. The top score requires linkage to specific UN Sustainable Development Goals AND to formally stated national priorities.</t>
      </text>
    </comment>
    <comment ref="G9" authorId="0" shapeId="0">
      <text>
        <t>Optional. Type a short reference ID for the annex that supports this field, e.g. SITE_PHOTO_01 or FIN_MODEL_v3. Then add the same ID as a row on the Evidence Register tab. MCRS will prompt you to upload the file after parsing.</t>
      </text>
    </comment>
    <comment ref="C10" authorId="0" shapeId="0">
      <text>
        <t>Compliance with Environmental Integrity and social requirements and standards as framed in applicable policies and this Article 6 Framework Malawi.
Annex II Guideline 2 and Annex V Module D Area 2 KI 3.</t>
      </text>
    </comment>
    <comment ref="G10" authorId="0" shapeId="0">
      <text>
        <t>Optional. Type a short reference ID for the annex that supports this field, e.g. SITE_PHOTO_01 or FIN_MODEL_v3. Then add the same ID as a row on the Evidence Register tab. MCRS will prompt you to upload the file after parsing.</t>
      </text>
    </comment>
    <comment ref="C11" authorId="0" shapeId="0">
      <text>
        <t>Assessment of potential negative socio-economic impacts for Malawi
Annex V Module D Area 2 KI 2. The top score requires impacts to be QUANTIFIED, direct and indirect, with a mitigation plan setting out responsibilities and monitoring and evaluation requirements. Summarise here and complete the impact register below.</t>
      </text>
    </comment>
    <comment ref="G11" authorId="0" shapeId="0">
      <text>
        <t>Optional. Type a short reference ID for the annex that supports this field, e.g. SITE_PHOTO_01 or FIN_MODEL_v3. Then add the same ID as a row on the Evidence Register tab. MCRS will prompt you to upload the file after parsing.</t>
      </text>
    </comment>
    <comment ref="G12" authorId="0" shapeId="0">
      <text>
        <t>Optional. Type a short reference ID for the annex that supports this field, e.g. SITE_PHOTO_01 or FIN_MODEL_v3. Then add the same ID as a row on the Evidence Register tab. MCRS will prompt you to upload the file after parsing.</t>
      </text>
    </comment>
    <comment ref="G13" authorId="0" shapeId="0">
      <text>
        <t>Optional. Type a short reference ID for the annex that supports this field, e.g. SITE_PHOTO_01 or FIN_MODEL_v3. Then add the same ID as a row on the Evidence Register tab. MCRS will prompt you to upload the file after parsing.</t>
      </text>
    </comment>
    <comment ref="C14" authorId="0" shapeId="0">
      <text>
        <t>Sustainable Development indicators
The printed template gives one unstructured cell for the entire indicator set. Summarise here and complete the indicator table below, which is the Registry's canonical structure.</t>
      </text>
    </comment>
    <comment ref="G14" authorId="0" shapeId="0">
      <text>
        <t>Optional. Type a short reference ID for the annex that supports this field, e.g. SITE_PHOTO_01 or FIN_MODEL_v3. Then add the same ID as a row on the Evidence Register tab. MCRS will prompt you to upload the file after parsing.</t>
      </text>
    </comment>
    <comment ref="C15" authorId="0" shapeId="0">
      <text>
        <t>Stakeholder engagement: identification of-and-consultations with stakeholders (i.e., what partnerships or legal means -appeals, grievance- is in place / necessary to ensure the fundamental rights of involved and affected stakeholders.
Annex V Module D Area 3 KI 1. The top score requires the list to include civil society, jurisdictional authorities, technical and scientific actors, and others as applicable.</t>
      </text>
    </comment>
    <comment ref="G15" authorId="0" shapeId="0">
      <text>
        <t>Optional. Type a short reference ID for the annex that supports this field, e.g. SITE_PHOTO_01 or FIN_MODEL_v3. Then add the same ID as a row on the Evidence Register tab. MCRS will prompt you to upload the file after parsing.</t>
      </text>
    </comment>
    <comment ref="C16" authorId="0" shapeId="0">
      <text>
        <t>Description of the process followed to ensure the involvement of local stakeholders in the MA's development, including a public comment period.
Annex V Module A Area 3 KI 5 and Module D Area 3 KI 2. The top score requires stated criteria for stakeholder identification and selection. The Framework specifies no minimum duration for the public comment period; state the duration you applied in field 5.8.1.</t>
      </text>
    </comment>
    <comment ref="G16" authorId="0" shapeId="0">
      <text>
        <t>Optional. Type a short reference ID for the annex that supports this field, e.g. SITE_PHOTO_01 or FIN_MODEL_v3. Then add the same ID as a row on the Evidence Register tab. MCRS will prompt you to upload the file after parsing.</t>
      </text>
    </comment>
    <comment ref="C17" authorId="0" shapeId="0">
      <text>
        <t>Exit strategy: explain, if applicable, to what extent the Mitigation Activity is expected to transition to a self-sustaining model after the Article 6.2 engagement ceases.
'If applicable' is undefined in the Framework. The Registry treats this as required whenever the crediting period ends before the technical lifetime of the asset — that is, whenever field 3.2.6 exceeds field 3.2.4.</t>
      </text>
    </comment>
    <comment ref="G17" authorId="0" shapeId="0">
      <text>
        <t>Optional. Type a short reference ID for the annex that supports this field, e.g. SITE_PHOTO_01 or FIN_MODEL_v3. Then add the same ID as a row on the Evidence Register tab. MCRS will prompt you to upload the file after parsing.</t>
      </text>
    </comment>
    <comment ref="G19" authorId="0" shapeId="0">
      <text>
        <t>Optional. Type a short reference ID for the annex that supports this field, e.g. SITE_PHOTO_01 or FIN_MODEL_v3. Then add the same ID as a row on the Evidence Register tab. MCRS will prompt you to upload the file after parsing.</t>
      </text>
    </comment>
    <comment ref="C20" authorId="0" shapeId="0">
      <text>
        <t>Is an Environmental and Social Impact Assessment required for this activity?
Annex II Guideline 1 requires a comprehensive assessment using sustainable development assessment tools and refers to an Environmental Impact Assessment.</t>
      </text>
    </comment>
    <comment ref="G21" authorId="0" shapeId="0">
      <text>
        <t>Optional. Type a short reference ID for the annex that supports this field, e.g. SITE_PHOTO_01 or FIN_MODEL_v3. Then add the same ID as a row on the Evidence Register tab. MCRS will prompt you to upload the file after parsing.</t>
      </text>
    </comment>
    <comment ref="B53" authorId="0" shapeId="0">
      <text>
        <t>Safeguard category
The five UNDP Social and Environmental Screening Procedure categories named in Annex V Module D Area 2 KI 3 — the only enumerated safeguard taxonomy in the Framework.</t>
      </text>
    </comment>
    <comment ref="E53" authorId="0" shapeId="0">
      <text>
        <t>Quantified magnitude
Annex V reserves the top score for quantified impacts. Give a number and state its unit.</t>
      </text>
    </comment>
  </commentList>
</comments>
</file>

<file path=xl/comments/comment7.xml><?xml version="1.0" encoding="utf-8"?>
<comments xmlns="http://schemas.openxmlformats.org/spreadsheetml/2006/main">
  <authors>
    <author>EAD · MCRS</author>
  </authors>
  <commentList>
    <comment ref="C9" authorId="0" shapeId="0">
      <text>
        <t>Quantification of mitigation outcomes
Framework instruction, verbatim: 'Describe how the mitigation outcomes are determined relative to the crediting baseline. List the parameters defined ex-ante as well as those measured.' The parameter register itself is on tabs 7 and 8; the per-year quantification is on tab 9.</t>
      </text>
    </comment>
    <comment ref="C10" authorId="0" shapeId="0">
      <text>
        <t>Methodology standard
Framework §5.3 governs eligible methodologies and takes precedence over an International Carbon Standard's methodology where they conflict.</t>
      </text>
    </comment>
    <comment ref="C11" authorId="0" shapeId="0">
      <text>
        <t>Methodology identifier and version
The methodology under the standard named at 6.2.1, with its version — for example ACM0002 v20.0 under CDM, or GS TPDDTEC v4.0 (Technologies and Practices to Displace Decentralized Thermal Energy Consumption) under Gold Standard. A methodology is not an "Other" standard.</t>
      </text>
    </comment>
    <comment ref="C12" authorId="0" shapeId="0">
      <text>
        <t>Utilised deviations from the methodology
Framework prompt 6.2, verbatim: 'Provide reference to used methodology and, if applicable, utilized deviations (i.e., CDM, Gold Standard, Verra).'</t>
      </text>
    </comment>
    <comment ref="C14" authorId="0" shapeId="0">
      <text>
        <t>Global warming potential values applied
Registry-added. No GWP field exists in the Framework templates, yet every tCO2e figure depends on which assessment report's values were used.</t>
      </text>
    </comment>
    <comment ref="C15" authorId="0" shapeId="0">
      <text>
        <t>Carbon Leakage
Framework instruction, verbatim: 'If applicable, provide a detailed description on the avoidance of carbon leakage and the permanence of achieved mitigation outcomes.' The Registry treats this as required for all removal and AFOLU activities, because Annex II Guideline 2 requires non-permanence risk to be minimised across several NDC periods and reversals to be addressed in full.</t>
      </text>
    </comment>
    <comment ref="C16" authorId="0" shapeId="0">
      <text>
        <t>Is this activity exposed to reversal or non-permanence risk?
Registry-added. Drives whether 6.3 and the buffer provisions apply.</t>
      </text>
    </comment>
    <comment ref="G17" authorId="0" shapeId="0">
      <text>
        <t>Optional. Type a short reference ID for the annex that supports this field, e.g. SITE_PHOTO_01 or FIN_MODEL_v3. Then add the same ID as a row on the Evidence Register tab. MCRS will prompt you to upload the file after parsing.</t>
      </text>
    </comment>
    <comment ref="C18" authorId="0" shapeId="0">
      <text>
        <t>Data acquisition
Framework instruction, verbatim: 'Describe, in detail, the acquisition of data used to calculate mitigation outcomes.'</t>
      </text>
    </comment>
    <comment ref="C19" authorId="0" shapeId="0">
      <text>
        <t>MRV Plan
Framework instruction, verbatim: 'Provide a comprehensive explanation of the procedures and parameters in place for the MRV of emissions reductions resulting from the MA activities.' Annex V Module A Area 5 KI 2 carries 60% of the monitoring and reporting area and requires the plan to be capable of ensuring the level of uncertainty of the estimated reductions. The Letters of Authorisation state that MRV requirements are 'as specified in the MADD', so this plan becomes legally binding on authorisation.</t>
      </text>
    </comment>
    <comment ref="G19" authorId="0" shapeId="0">
      <text>
        <t>Optional. Type a short reference ID for the annex that supports this field, e.g. SITE_PHOTO_01 or FIN_MODEL_v3. Then add the same ID as a row on the Evidence Register tab. MCRS will prompt you to upload the file after parsing.</t>
      </text>
    </comment>
    <comment ref="C20" authorId="0" shapeId="0">
      <text>
        <t>Target level of uncertainty on the quantified reductions
Registry-added. Annex V requires the MRV plan to ensure the level of uncertainty but names no threshold. State the target you commit to; the EAD may set a Framework-wide ceiling.</t>
      </text>
    </comment>
    <comment ref="C21" authorId="0" shapeId="0">
      <text>
        <t>Implementation or sampling plan
Framework Template K field 3D, lifted into the MADD. Required wherever the methodology relies on sampling or surveys.</t>
      </text>
    </comment>
    <comment ref="G21" authorId="0" shapeId="0">
      <text>
        <t>Optional. Type a short reference ID for the annex that supports this field, e.g. SITE_PHOTO_01 or FIN_MODEL_v3. Then add the same ID as a row on the Evidence Register tab. MCRS will prompt you to upload the file after parsing.</t>
      </text>
    </comment>
    <comment ref="C22" authorId="0" shapeId="0">
      <text>
        <t>Target confidence level
For example 90% or 95%.</t>
      </text>
    </comment>
    <comment ref="C23" authorId="0" shapeId="0">
      <text>
        <t>Target precision
For example 10%.</t>
      </text>
    </comment>
  </commentList>
</comments>
</file>

<file path=xl/comments/comment8.xml><?xml version="1.0" encoding="utf-8"?>
<comments xmlns="http://schemas.openxmlformats.org/spreadsheetml/2006/main">
  <authors>
    <author>EAD · MCRS</author>
  </authors>
  <commentList>
    <comment ref="C8" authorId="0" shapeId="0">
      <text>
        <t>Symbol
Registry-added, e.g. EF_grid. Lets calculation formulas be resolved against declared parameters.</t>
      </text>
    </comment>
    <comment ref="K8" authorId="0" shapeId="0">
      <text>
        <t>Uncertainty
Registry-added. Absent from the Framework, required by the environmental-integrity reporting in Templates J and P.</t>
      </text>
    </comment>
  </commentList>
</comments>
</file>

<file path=xl/comments/comment9.xml><?xml version="1.0" encoding="utf-8"?>
<comments xmlns="http://schemas.openxmlformats.org/spreadsheetml/2006/main">
  <authors>
    <author>EAD · MCRS</author>
  </authors>
  <commentList>
    <comment ref="J8" authorId="0" shapeId="0">
      <text>
        <t>2.7D Monitoring equipment
Required where 2.4D is Measured. Give type, make and model, serial number, location and accuracy class.</t>
      </text>
    </comment>
    <comment ref="K8" authorId="0" shapeId="0">
      <text>
        <t>Calibration frequency
Registry-added. The Framework has no calibration field, yet a verifier cannot accept measured data without one.</t>
      </text>
    </comment>
    <comment ref="S8" authorId="0" shapeId="0">
      <text>
        <t>Data retention
Registry-added. The Framework specifies no retention period for monitoring evidence.</t>
      </text>
    </comment>
  </commentList>
</comments>
</file>

<file path=xl/comments/comment10.xml><?xml version="1.0" encoding="utf-8"?>
<comments xmlns="http://schemas.openxmlformats.org/spreadsheetml/2006/main">
  <authors>
    <author>EAD · MCRS</author>
  </authors>
  <commentList>
    <comment ref="B9" authorId="0" shapeId="0">
      <text>
        <t>Vintage year
The calendar year in which the mitigation outcome is expected to occur. Corresponding adjustments are applied by the calendar year in which the outcome occurred (Framework ¶66.1.3.1).</t>
      </text>
    </comment>
    <comment ref="E9" authorId="0" shapeId="0">
      <text>
        <t>Leakage emissions
Enter 0 where the methodology defines no leakage.</t>
      </text>
    </comment>
    <comment ref="H9" authorId="0" shapeId="0">
      <text>
        <t>NDC implementation period
Mitigation Outcomes must be used within the same NDC implementation period in which they occurred (Framework ¶66.1.3.2). This mapping is what makes the three period buckets in Templates K and N computable rather than guesswork.</t>
      </text>
    </comment>
  </commentList>
</comments>
</file>

<file path=xl/comments/comment11.xml><?xml version="1.0" encoding="utf-8"?>
<comments xmlns="http://schemas.openxmlformats.org/spreadsheetml/2006/main">
  <authors>
    <author>EAD · MCRS</author>
  </authors>
  <commentList>
    <comment ref="B9" authorId="0" shapeId="0">
      <text>
        <t>Year
One row per calendar year, 2021 through 2060, in order. Complete the years you can evidence; leave the rest blank rather than guessing.</t>
      </text>
    </comment>
    <comment ref="C9" authorId="0" shapeId="0">
      <text>
        <t>Actual emissions
Measured or inventoried emissions for a year that has already occurred. Leave blank for future years.</t>
      </text>
    </comment>
    <comment ref="D9" authorId="0" shapeId="0">
      <text>
        <t>Baseline projection
Projected emissions in the absence of the activity.</t>
      </text>
    </comment>
    <comment ref="E9" authorId="0" shapeId="0">
      <text>
        <t>With-activity projection
Projected emissions with the activity operating.</t>
      </text>
    </comment>
    <comment ref="F9" authorId="0" shapeId="0">
      <text>
        <t>Basis
Required on every row that carries a value. What the figure rests on — an inventory, a measurement, a model, a default.</t>
      </text>
    </comment>
  </commentList>
</comments>
</file>

<file path=xl/comments/comment12.xml><?xml version="1.0" encoding="utf-8"?>
<comments xmlns="http://schemas.openxmlformats.org/spreadsheetml/2006/main">
  <authors>
    <author>EAD · MCRS</author>
  </authors>
  <commentList>
    <comment ref="C8" authorId="0" shapeId="0">
      <text>
        <t>Describe the governance structure of the Mitigation Activity including roles and responsibilities, management structures and operational processes.
Annex V Module B Area 1 KI 1. Attach an organisation chart.</t>
      </text>
    </comment>
    <comment ref="G8" authorId="0" shapeId="0">
      <text>
        <t>Optional. Type a short reference ID for the annex that supports this field, e.g. SITE_PHOTO_01 or FIN_MODEL_v3. Then add the same ID as a row on the Evidence Register tab. MCRS will prompt you to upload the file after parsing.</t>
      </text>
    </comment>
    <comment ref="C10" authorId="0" shapeId="0">
      <text>
        <t>Status of the Mitigation Outcome Purchase Agreement
Registry-added. The MADD names the MOPA but provides no field for its existence or status, and no attachment slot.</t>
      </text>
    </comment>
    <comment ref="G10" authorId="0" shapeId="0">
      <text>
        <t>Optional. Type a short reference ID for the annex that supports this field, e.g. SITE_PHOTO_01 or FIN_MODEL_v3. Then add the same ID as a row on the Evidence Register tab. MCRS will prompt you to upload the file after parsing.</t>
      </text>
    </comment>
    <comment ref="C11" authorId="0" shapeId="0">
      <text>
        <t>Provide a comprehensive overview of the previous experience of the project developer in the management and/or implementation of internationally financed programs.
Annex V Module B Area 1 KI 3, weighted 20%.</t>
      </text>
    </comment>
    <comment ref="G11" authorId="0" shapeId="0">
      <text>
        <t>Optional. Type a short reference ID for the annex that supports this field, e.g. SITE_PHOTO_01 or FIN_MODEL_v3. Then add the same ID as a row on the Evidence Register tab. MCRS will prompt you to upload the file after parsing.</t>
      </text>
    </comment>
    <comment ref="C12" authorId="0" shapeId="0">
      <text>
        <t>Provide a comprehensive overview of the project developer's technical capability, including documented experience in this type or similar types of projects.
Annex V Module B Area 1 KI 4, weighted 40% — the single heaviest participant indicator. 'Documented' means attach the documents.</t>
      </text>
    </comment>
    <comment ref="G12" authorId="0" shapeId="0">
      <text>
        <t>Optional. Type a short reference ID for the annex that supports this field, e.g. SITE_PHOTO_01 or FIN_MODEL_v3. Then add the same ID as a row on the Evidence Register tab. MCRS will prompt you to upload the file after parsing.</t>
      </text>
    </comment>
    <comment ref="C13" authorId="0" shapeId="0">
      <text>
        <t>Describe the benefit-sharing mechanism with which Malawi levies a share of proceeds (SoP) to compensate implementation/management costs and create a separate fund to allocate revenues from such SoP. Discuss the level of SoP needed and the impact on the business model and pricing.
The prompt asks for a 'level of SoP' — a number — but the printed template provides no numeric field. Give the narrative here and the figures in 7.1.7a and 7.1.7b.</t>
      </text>
    </comment>
  </commentList>
</comments>
</file>

<file path=xl/comments/comment13.xml><?xml version="1.0" encoding="utf-8"?>
<comments xmlns="http://schemas.openxmlformats.org/spreadsheetml/2006/main">
  <authors>
    <author>EAD · MCRS</author>
  </authors>
  <commentList>
    <comment ref="C9" authorId="0" shapeId="0">
      <text>
        <t>Detailed financial model — Annex Ref ID of the attached model
Framework prompt 8.2, verbatim: 'Provide, as an attachment to this MADD, the detailed financial model'. The printed template has no response cell at all; give the annex reference here.</t>
      </text>
    </comment>
    <comment ref="C14" authorId="0" shapeId="0">
      <text>
        <t>Business model type and the rationale for selecting it
Annex V Module C Area 1 KI 4 requires a sustainable business model with a justified rationale.</t>
      </text>
    </comment>
    <comment ref="C15" authorId="0" shapeId="0">
      <text>
        <t>Investment analysis demonstrating financial additionality
Registry-added. The Framework requires that the activity 'would not have happened otherwise, in the absence of additional finance', and Annex V exists partly to test financial additionality — yet the Framework contains no investment-analysis field and names no benchmark, no internal rate of return, no net present value and no discount rate anywhere. State the analysis method, the benchmark applied, and the result with and without carbon revenue.</t>
      </text>
    </comment>
    <comment ref="G15" authorId="0" shapeId="0">
      <text>
        <t>Optional. Type a short reference ID for the annex that supports this field, e.g. SITE_PHOTO_01 or FIN_MODEL_v3. Then add the same ID as a row on the Evidence Register tab. MCRS will prompt you to upload the file after parsing.</t>
      </text>
    </comment>
    <comment ref="G18" authorId="0" shapeId="0">
      <text>
        <t>Basis / data source and why it was selected
Annex V Module C Area 1 KI 1 requires data sources and the rationale for their selection to be justified.</t>
      </text>
    </comment>
    <comment ref="C52" authorId="0" shapeId="0">
      <text>
        <t>Public or private
Annex V Module C Area 1 KI 3 requires the MADD to differentiate between private and public sector financing partners.</t>
      </text>
    </comment>
    <comment ref="H52" authorId="0" shapeId="0">
      <text>
        <t>Commitment evidence Annex Ref ID
Annex V Module C Area 2 KI 1 requires letters of intent, MoUs or similar identifying the amount to contribute and the financial mechanism.</t>
      </text>
    </comment>
  </commentList>
</comments>
</file>

<file path=xl/comments/comment14.xml><?xml version="1.0" encoding="utf-8"?>
<comments xmlns="http://schemas.openxmlformats.org/spreadsheetml/2006/main">
  <authors>
    <author>EAD · MCRS</author>
  </authors>
  <commentList>
    <comment ref="C8" authorId="0" shapeId="0">
      <text>
        <t>Detailed GANTT chart — Annex Ref ID
Framework prompt 9.1, verbatim: 'Provide, as an attachment to this MADD, a detailed GANTT chart of the Mitigation Activity's schedule'.</t>
      </text>
    </comment>
    <comment ref="C9" authorId="0" shapeId="0">
      <text>
        <t>Mitigation Activity start date
Registry-added. Annex V Module 0 criteria 6 and 7 and Module A Area 1 KI 3 all test the start date, yet no field in the printed template captures it. Module 0 criterion 7 requires implementation to start no earlier than three months before the application.</t>
      </text>
    </comment>
  </commentList>
</comments>
</file>

<file path=xl/comments/comment15.xml><?xml version="1.0" encoding="utf-8"?>
<comments xmlns="http://schemas.openxmlformats.org/spreadsheetml/2006/main">
  <authors>
    <author>EAD · MCRS</author>
  </authors>
  <commentList>
    <comment ref="C9" authorId="0" shapeId="0">
      <text>
        <t>Status of interactions with the Acquiring Participating Party
The printed label carries the merge token [Acquiring Participating Party]. Where there is more than one acquiring Party, use the table below.</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_rels/sheet13.xml.rels><Relationships xmlns="http://schemas.openxmlformats.org/package/2006/relationships"><Relationship Type="http://schemas.openxmlformats.org/officeDocument/2006/relationships/comments" Target="/xl/comments/comment12.xml" Id="comments"/><Relationship Type="http://schemas.openxmlformats.org/officeDocument/2006/relationships/vmlDrawing" Target="/xl/drawings/commentsDrawing12.vml" Id="anysvml"/></Relationships>
</file>

<file path=xl/worksheets/_rels/sheet14.xml.rels><Relationships xmlns="http://schemas.openxmlformats.org/package/2006/relationships"><Relationship Type="http://schemas.openxmlformats.org/officeDocument/2006/relationships/comments" Target="/xl/comments/comment13.xml" Id="comments"/><Relationship Type="http://schemas.openxmlformats.org/officeDocument/2006/relationships/vmlDrawing" Target="/xl/drawings/commentsDrawing13.vml" Id="anysvml"/></Relationships>
</file>

<file path=xl/worksheets/_rels/sheet15.xml.rels><Relationships xmlns="http://schemas.openxmlformats.org/package/2006/relationships"><Relationship Type="http://schemas.openxmlformats.org/officeDocument/2006/relationships/comments" Target="/xl/comments/comment14.xml" Id="comments"/><Relationship Type="http://schemas.openxmlformats.org/officeDocument/2006/relationships/vmlDrawing" Target="/xl/drawings/commentsDrawing14.vml" Id="anysvml"/></Relationships>
</file>

<file path=xl/worksheets/_rels/sheet16.xml.rels><Relationships xmlns="http://schemas.openxmlformats.org/package/2006/relationships"><Relationship Type="http://schemas.openxmlformats.org/officeDocument/2006/relationships/comments" Target="/xl/comments/comment15.xml" Id="comments"/><Relationship Type="http://schemas.openxmlformats.org/officeDocument/2006/relationships/vmlDrawing" Target="/xl/drawings/commentsDrawing15.vml" Id="anysvml"/></Relationships>
</file>

<file path=xl/worksheets/sheet1.xml><?xml version="1.0" encoding="utf-8"?>
<worksheet xmlns="http://schemas.openxmlformats.org/spreadsheetml/2006/main">
  <sheetPr>
    <outlinePr summaryBelow="1" summaryRight="1"/>
    <pageSetUpPr/>
  </sheetPr>
  <dimension ref="B2:C38"/>
  <sheetViews>
    <sheetView showGridLines="0" workbookViewId="0">
      <pane ySplit="5" topLeftCell="A6" activePane="bottomLeft" state="frozen"/>
      <selection pane="bottomLeft" activeCell="A1" sqref="A1"/>
    </sheetView>
  </sheetViews>
  <sheetFormatPr baseColWidth="8" defaultRowHeight="15"/>
  <cols>
    <col width="2.5" customWidth="1" min="1" max="1"/>
    <col width="30" customWidth="1" min="2" max="2"/>
    <col width="96" customWidth="1" min="3" max="3"/>
    <col width="4" customWidth="1" min="4" max="4"/>
  </cols>
  <sheetData>
    <row r="2" ht="18" customHeight="1">
      <c r="B2" s="1" t="inlineStr">
        <is>
          <t>MALAWI CARBON REGISTRY SYSTEM  ·  OFFICIAL SUBMISSION TEMPLATE</t>
        </is>
      </c>
    </row>
    <row r="3" ht="46" customHeight="1">
      <c r="B3" s="2" t="inlineStr">
        <is>
          <t>Template E — Mitigation Activity Design Document (MADD)</t>
        </is>
      </c>
    </row>
    <row r="4" ht="32" customHeight="1">
      <c r="B4" s="3" t="inlineStr">
        <is>
          <t>The MADD is the technical blueprint of the Mitigation Activity and the document against which the activity is validated, authorised and later verified. It is prepared after a Letter of No Objection has been issued, validated by an accredited VVB or DOE, and submitted with the request for authorisation (Template F for Article 6.2, Template G for VCM requiring a corresponding adjustment). The registered MADD version governs every subsequent Monitoring Report.</t>
        </is>
      </c>
    </row>
    <row r="5">
      <c r="B5" s="4" t="n"/>
      <c r="C5" s="4" t="n"/>
    </row>
    <row r="6" ht="16" customHeight="1">
      <c r="B6" s="5" t="inlineStr">
        <is>
          <t>Template code</t>
        </is>
      </c>
      <c r="C6" s="6" t="inlineStr">
        <is>
          <t>E</t>
        </is>
      </c>
    </row>
    <row r="7" ht="16" customHeight="1">
      <c r="B7" s="5" t="inlineStr">
        <is>
          <t>Template version</t>
        </is>
      </c>
      <c r="C7" s="6" t="inlineStr">
        <is>
          <t>1.4</t>
        </is>
      </c>
    </row>
    <row r="8" ht="16" customHeight="1">
      <c r="B8" s="5" t="inlineStr">
        <is>
          <t>Issued</t>
        </is>
      </c>
      <c r="C8" s="6" t="inlineStr">
        <is>
          <t>2026-07-25</t>
        </is>
      </c>
    </row>
    <row r="9" ht="16" customHeight="1">
      <c r="B9" s="5" t="inlineStr">
        <is>
          <t>Applies to track(s)</t>
        </is>
      </c>
      <c r="C9" s="6" t="inlineStr">
        <is>
          <t>Article 6.2, Article 6.4, VCM requiring a corresponding adjustment</t>
        </is>
      </c>
    </row>
    <row r="10" ht="16" customHeight="1">
      <c r="B10" s="5" t="inlineStr">
        <is>
          <t>Prepared and submitted by</t>
        </is>
      </c>
      <c r="C10" s="6" t="inlineStr">
        <is>
          <t>Mitigation Activity Participant (MAP), validated by an accredited VVB or UNFCCC DOE</t>
        </is>
      </c>
    </row>
    <row r="11" ht="16" customHeight="1">
      <c r="B11" s="5" t="inlineStr">
        <is>
          <t>Reviewed / evaluated by</t>
        </is>
      </c>
      <c r="C11" s="6" t="inlineStr">
        <is>
          <t>EAD and the Mitigation Expert Working Group (MEWG), using the MADD Evaluation Tool at Annex V</t>
        </is>
      </c>
    </row>
    <row r="12" ht="16" customHeight="1">
      <c r="B12" s="5" t="inlineStr">
        <is>
          <t>Legal basis</t>
        </is>
      </c>
      <c r="C12" s="6" t="inlineStr">
        <is>
          <t>Malawi Article 6 Carbon Market Framework, Annex I Template E; evaluation per Annex V; validation per Annex III Checklist A; process per §5.7.2.3</t>
        </is>
      </c>
    </row>
    <row r="13" ht="16" customHeight="1">
      <c r="B13" s="5" t="inlineStr">
        <is>
          <t>Document fingerprint</t>
        </is>
      </c>
      <c r="C13" s="6" t="inlineStr">
        <is>
          <t>3a4735bc45747b1c</t>
        </is>
      </c>
    </row>
    <row r="15">
      <c r="B15" s="7" t="inlineStr">
        <is>
          <t>HOW TO USE THIS WORKBOOK</t>
        </is>
      </c>
    </row>
    <row r="16" ht="27" customHeight="1">
      <c r="B16" s="8" t="inlineStr">
        <is>
          <t>▪  This workbook is a controlled document. Its structure is locked. You can only type in the cream-coloured input cells; everything else is protected so that the Registry can read your submission automatically and without ambiguity.</t>
        </is>
      </c>
    </row>
    <row r="17" ht="27" customHeight="1">
      <c r="B17" s="8" t="inlineStr">
        <is>
          <t>▪  Work through the tabs from left to right. Fields marked ● are mandatory. Fields marked ○ are optional. Fields marked ◐ are conditional — the guidance note on the cell tells you when they apply.</t>
        </is>
      </c>
    </row>
    <row r="18" ht="27" customHeight="1">
      <c r="B18" s="8" t="inlineStr">
        <is>
          <t>▪  Cells with a drop-down arrow accept only listed values. Do not paste free text over them; if none of the values fits, use the 'Other' option where one is offered and complete the adjacent explanation field.</t>
        </is>
      </c>
    </row>
    <row r="19" ht="15" customHeight="1">
      <c r="B19" s="8" t="inlineStr">
        <is>
          <t>▪  Shaded cells with a calculator icon in the label are calculated for you. Do not attempt to overwrite them.</t>
        </is>
      </c>
    </row>
    <row r="20" ht="51" customHeight="1">
      <c r="B20" s="8" t="inlineStr">
        <is>
          <t>▪  Where a field asks for supporting evidence (a photo, a map, a GIS file, a PDF annex, a certificate), type a short reference ID of your own choosing in the 'Annex Ref ID' column — for example SITE_PHOTO_01. List every reference on the 'Evidence Register' tab. When you upload this workbook, MCRS will read those IDs and prompt you to attach the matching file to each one.</t>
        </is>
      </c>
    </row>
    <row r="21" ht="27" customHeight="1">
      <c r="B21" s="8" t="inlineStr">
        <is>
          <t>▪  The 'Validation' tab runs live checks. Every check must read PASS before you upload. MCRS re-runs the same checks server-side and will reject a workbook that fails any of them.</t>
        </is>
      </c>
    </row>
    <row r="22" ht="27" customHeight="1">
      <c r="B22" s="8" t="inlineStr">
        <is>
          <t>▪  Do not rename tabs, do not insert or delete rows or columns, do not unprotect sheets, and do not save this file as .xls or .csv. Any of these will make the file unreadable to MCRS.</t>
        </is>
      </c>
    </row>
    <row r="23" ht="27" customHeight="1">
      <c r="B23" s="8" t="inlineStr">
        <is>
          <t>▪  Do not delete this workbook's hidden sheets. They carry the machine-readable schema that lets MCRS ingest your data. A workbook whose schema is missing or altered will be rejected.</t>
        </is>
      </c>
    </row>
    <row r="25">
      <c r="B25" s="7" t="inlineStr">
        <is>
          <t>SUBMISSION READINESS</t>
        </is>
      </c>
    </row>
    <row r="26" ht="26" customHeight="1">
      <c r="B26" s="9">
        <f>IF(COUNTIF(Validation!$E$8:$E$400,"FAIL")=0,"READY TO UPLOAD — all checks pass.","NOT READY — "&amp;COUNTIF(Validation!$E$8:$E$400,"FAIL")&amp;" check(s) failing. Open the Validation tab.")</f>
        <v/>
      </c>
    </row>
    <row r="28">
      <c r="B28" s="7" t="inlineStr">
        <is>
          <t>NOTES ON THIS TEMPLATE</t>
        </is>
      </c>
    </row>
    <row r="29" ht="47" customHeight="1">
      <c r="B29" s="10" t="inlineStr">
        <is>
          <t>▪  The Framework's Annex V evaluation tool scores this document across five modules with explicit area weightings. Several things Annex V scores — quantified negative impacts with a mitigation plan, costs and profits per actor, public versus private financing partners, a lifetime financial analysis, commitment letters with amounts — have no field in the printed Template E. Those fields exist in this workbook and are flagged as Registry additions in the schema.</t>
        </is>
      </c>
    </row>
    <row r="30" ht="47" customHeight="1">
      <c r="B30" s="10" t="inlineStr">
        <is>
          <t>▪  Template E's printed heading claims applicability to Article 6.4, but Table 16 of the Framework does not list it for Article 6.4, and §5.9 of the printed template hard-codes the phrase 'after the Article 6.2 engagement ceases'. Field 0.1 records the track so that track-specific rules — crediting-period caps, validator type, unit naming, registry of record — resolve correctly.</t>
        </is>
      </c>
    </row>
    <row r="31" ht="36" customHeight="1">
      <c r="B31" s="10" t="inlineStr">
        <is>
          <t>▪  The parameter register (tabs 7 and 8) uses exactly the structure of Template K Section D. This is deliberate: the MADD register is the parent of the Monitoring Report register, so a monitoring report can be checked parameter-by-parameter against the registered design.</t>
        </is>
      </c>
    </row>
    <row r="32" ht="47" customHeight="1">
      <c r="B32" s="10" t="inlineStr">
        <is>
          <t>▪  The ex-ante emission reduction schedule (tab 9) does not appear in the printed Framework template. It is required because Template K field 5.2E asks for the 'amount estimated ex-ante for this monitoring period in the MADD', and Template J section 5(d) asks for expected mitigation for each year. Without a per-year ex-ante schedule in the MADD, neither can be answered or audited.</t>
        </is>
      </c>
    </row>
    <row r="33" ht="25" customHeight="1">
      <c r="B33" s="10" t="inlineStr">
        <is>
          <t>▪  Vocabularies declared but bound to no field were removed from this build: LST_GHG, LST_YES_NO_NA. They are still available in the toolchain; a template that needs one binds it.</t>
        </is>
      </c>
    </row>
    <row r="36" ht="44" customHeight="1">
      <c r="B36" s="11" t="inlineStr">
        <is>
          <t>This is a controlled document and it is tamper-evident. MCRS checks its structure and contents on upload and will reject a file that has been altered — so do not unprotect sheets, insert or delete rows or columns, or change anything outside the input cells. Filling it in normally, saving it, and re-opening it are all fine and will not trip the check. If the template genuinely does not fit your activity, ask the EAD for a revised version rather than editing this one.</t>
        </is>
      </c>
    </row>
    <row r="38" ht="24" customHeight="1">
      <c r="B38" s="12" t="inlineStr">
        <is>
          <t>Document control  ·  E v1.4  ·  schema 3a4735bc45747b1c  ·  Environmental Affairs Department, Ministry of Natural Resources, Republic of Malawi</t>
        </is>
      </c>
    </row>
  </sheetData>
  <sheetProtection selectLockedCells="0" selectUnlockedCells="0" sheet="1" objects="0" insertRows="1" insertHyperlinks="1" autoFilter="1" scenarios="0" formatColumns="1" deleteColumns="1" insertColumns="1" pivotTables="1" deleteRows="1" formatCells="1" formatRows="1" sort="1" password="CA19"/>
  <mergeCells count="19">
    <mergeCell ref="B16:C16"/>
    <mergeCell ref="B3:C3"/>
    <mergeCell ref="B22:C22"/>
    <mergeCell ref="B31:C31"/>
    <mergeCell ref="B18:C18"/>
    <mergeCell ref="B21:C21"/>
    <mergeCell ref="B2:C2"/>
    <mergeCell ref="B23:C23"/>
    <mergeCell ref="B17:C17"/>
    <mergeCell ref="B38:C38"/>
    <mergeCell ref="B29:C29"/>
    <mergeCell ref="B19:C19"/>
    <mergeCell ref="B30:C30"/>
    <mergeCell ref="B33:C33"/>
    <mergeCell ref="B20:C20"/>
    <mergeCell ref="B36:C36"/>
    <mergeCell ref="B32:C32"/>
    <mergeCell ref="B26:C26"/>
    <mergeCell ref="B4:C4"/>
  </mergeCells>
  <conditionalFormatting sqref="B26:C26">
    <cfRule type="expression" priority="1" dxfId="0">
      <formula>ISNUMBER(SEARCH("NOT READY",$B$26))</formula>
    </cfRule>
    <cfRule type="expression" priority="2" dxfId="1">
      <formula>ISNUMBER(SEARCH("READY TO UPLOAD",$B$26))</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B2:BZ2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E · Submission control</t>
        </is>
      </c>
    </row>
    <row r="3" ht="25" customHeight="1">
      <c r="B3" s="14" t="inlineStr">
        <is>
          <t>Registry-added. The printed Template E has no MAP-ID, no MA-ID, no signature block and no track selector, which makes a submitted MADD impossible to attach unambiguously to an activity record.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0   Identity and version</t>
        </is>
      </c>
    </row>
    <row r="8" ht="22" customHeight="1">
      <c r="B8" s="18" t="inlineStr">
        <is>
          <t>0.1</t>
        </is>
      </c>
      <c r="C8" s="19" t="inlineStr">
        <is>
          <t>Regulatory track</t>
        </is>
      </c>
      <c r="D8" s="20" t="inlineStr"/>
      <c r="E8" s="21" t="inlineStr">
        <is>
          <t>●</t>
        </is>
      </c>
      <c r="F8" s="22" t="n"/>
      <c r="G8" s="23" t="n"/>
      <c r="H8" s="24">
        <f>IF(LEN(TRIM(F8&amp;""))=0,"↤ required","ok")</f>
        <v/>
      </c>
      <c r="BZ8" s="25" t="inlineStr">
        <is>
          <t>#FLD:e_article_track</t>
        </is>
      </c>
    </row>
    <row r="9" ht="22" customHeight="1">
      <c r="B9" s="18" t="inlineStr">
        <is>
          <t>0.2</t>
        </is>
      </c>
      <c r="C9" s="19" t="inlineStr">
        <is>
          <t>MAP-ID</t>
        </is>
      </c>
      <c r="D9" s="20" t="inlineStr"/>
      <c r="E9" s="21" t="inlineStr">
        <is>
          <t>●</t>
        </is>
      </c>
      <c r="F9" s="26" t="n"/>
      <c r="G9" s="23" t="n"/>
      <c r="H9" s="27" t="inlineStr">
        <is>
          <t>from your MCRS account</t>
        </is>
      </c>
      <c r="BZ9" s="25" t="inlineStr">
        <is>
          <t>#FLD:e_map_id</t>
        </is>
      </c>
    </row>
    <row r="10" ht="22" customHeight="1">
      <c r="B10" s="18" t="inlineStr">
        <is>
          <t>0.3</t>
        </is>
      </c>
      <c r="C10" s="8" t="inlineStr">
        <is>
          <t>MA-ID, if already assigned by the EAD</t>
        </is>
      </c>
      <c r="D10" s="20" t="inlineStr"/>
      <c r="E10" s="28" t="inlineStr">
        <is>
          <t>○</t>
        </is>
      </c>
      <c r="F10" s="26" t="n"/>
      <c r="G10" s="23" t="n"/>
      <c r="H10" s="27" t="inlineStr">
        <is>
          <t>from your MCRS account</t>
        </is>
      </c>
      <c r="BZ10" s="25" t="inlineStr">
        <is>
          <t>#FLD:e_ma_id</t>
        </is>
      </c>
    </row>
    <row r="11" ht="22" customHeight="1">
      <c r="B11" s="18" t="inlineStr">
        <is>
          <t>0.4</t>
        </is>
      </c>
      <c r="C11" s="8" t="inlineStr">
        <is>
          <t>Letter of No Objection reference number</t>
        </is>
      </c>
      <c r="D11" s="20" t="inlineStr"/>
      <c r="E11" s="29" t="inlineStr">
        <is>
          <t>◐</t>
        </is>
      </c>
      <c r="F11" s="22" t="n"/>
      <c r="G11" s="23" t="n"/>
      <c r="H11" s="30">
        <f>IF(LEN(TRIM(F11&amp;""))=0,"if applicable","ok")</f>
        <v/>
      </c>
      <c r="BZ11" s="25" t="inlineStr">
        <is>
          <t>#FLD:e_lono_reference</t>
        </is>
      </c>
    </row>
    <row r="12" ht="22" customHeight="1">
      <c r="B12" s="18" t="inlineStr">
        <is>
          <t>0.5</t>
        </is>
      </c>
      <c r="C12" s="19" t="inlineStr">
        <is>
          <t>Document version</t>
        </is>
      </c>
      <c r="D12" s="20" t="inlineStr"/>
      <c r="E12" s="21" t="inlineStr">
        <is>
          <t>●</t>
        </is>
      </c>
      <c r="F12" s="22" t="n"/>
      <c r="G12" s="23" t="n"/>
      <c r="H12" s="24">
        <f>IF(LEN(TRIM(F12&amp;""))=0,"↤ required","ok")</f>
        <v/>
      </c>
      <c r="BZ12" s="25" t="inlineStr">
        <is>
          <t>#FLD:e_document_version</t>
        </is>
      </c>
    </row>
    <row r="13" ht="22" customHeight="1">
      <c r="B13" s="18" t="inlineStr">
        <is>
          <t>0.6</t>
        </is>
      </c>
      <c r="C13" s="19" t="inlineStr">
        <is>
          <t>Date and place</t>
        </is>
      </c>
      <c r="D13" s="20" t="inlineStr"/>
      <c r="E13" s="21" t="inlineStr">
        <is>
          <t>●</t>
        </is>
      </c>
      <c r="F13" s="22" t="n"/>
      <c r="G13" s="23" t="n"/>
      <c r="H13" s="24">
        <f>IF(LEN(TRIM(F13&amp;""))=0,"↤ required","ok")</f>
        <v/>
      </c>
      <c r="BZ13" s="25" t="inlineStr">
        <is>
          <t>#FLD:e_date_and_place</t>
        </is>
      </c>
    </row>
    <row r="14" ht="22" customHeight="1">
      <c r="B14" s="18" t="inlineStr">
        <is>
          <t>0.7</t>
        </is>
      </c>
      <c r="C14" s="19" t="inlineStr">
        <is>
          <t>Prepared by (full name)</t>
        </is>
      </c>
      <c r="D14" s="20" t="inlineStr"/>
      <c r="E14" s="21" t="inlineStr">
        <is>
          <t>●</t>
        </is>
      </c>
      <c r="F14" s="22" t="n"/>
      <c r="G14" s="23" t="n"/>
      <c r="H14" s="24">
        <f>IF(LEN(TRIM(F14&amp;""))=0,"↤ required","ok")</f>
        <v/>
      </c>
      <c r="BZ14" s="25" t="inlineStr">
        <is>
          <t>#FLD:e_prepared_by</t>
        </is>
      </c>
    </row>
    <row r="15" ht="22" customHeight="1">
      <c r="B15" s="18" t="inlineStr">
        <is>
          <t>0.8</t>
        </is>
      </c>
      <c r="C15" s="19" t="inlineStr">
        <is>
          <t>Designation / position</t>
        </is>
      </c>
      <c r="D15" s="20" t="inlineStr"/>
      <c r="E15" s="21" t="inlineStr">
        <is>
          <t>●</t>
        </is>
      </c>
      <c r="F15" s="22" t="n"/>
      <c r="G15" s="23" t="n"/>
      <c r="H15" s="24">
        <f>IF(LEN(TRIM(F15&amp;""))=0,"↤ required","ok")</f>
        <v/>
      </c>
      <c r="BZ15" s="25" t="inlineStr">
        <is>
          <t>#FLD:e_prepared_by_position</t>
        </is>
      </c>
    </row>
    <row r="16" ht="22" customHeight="1">
      <c r="B16" s="18" t="inlineStr">
        <is>
          <t>0.9</t>
        </is>
      </c>
      <c r="C16" s="19" t="inlineStr">
        <is>
          <t>Signature — Annex Ref ID of the signed page</t>
        </is>
      </c>
      <c r="D16" s="20" t="inlineStr"/>
      <c r="E16" s="21" t="inlineStr">
        <is>
          <t>●</t>
        </is>
      </c>
      <c r="F16" s="22" t="n"/>
      <c r="G16" s="23" t="n"/>
      <c r="H16" s="24">
        <f>IF(LEN(TRIM(F16&amp;""))=0,"↤ required","ok")</f>
        <v/>
      </c>
      <c r="BZ16" s="25" t="inlineStr">
        <is>
          <t>#FLD:e_signature_ref</t>
        </is>
      </c>
    </row>
    <row r="17" ht="22" customHeight="1">
      <c r="B17" s="18" t="inlineStr">
        <is>
          <t>0.10</t>
        </is>
      </c>
      <c r="C17" s="19" t="inlineStr">
        <is>
          <t>Submission date</t>
        </is>
      </c>
      <c r="D17" s="20" t="inlineStr"/>
      <c r="E17" s="21" t="inlineStr">
        <is>
          <t>●</t>
        </is>
      </c>
      <c r="F17" s="31" t="n"/>
      <c r="G17" s="23" t="n"/>
      <c r="H17" s="24">
        <f>IF(LEN(TRIM(F17&amp;""))=0,"↤ required","ok")</f>
        <v/>
      </c>
      <c r="BZ17" s="25" t="inlineStr">
        <is>
          <t>#FLD:e_submission_date</t>
        </is>
      </c>
    </row>
    <row r="19" ht="22" customHeight="1">
      <c r="B19" s="17" t="inlineStr">
        <is>
          <t>0.11   Validation</t>
        </is>
      </c>
    </row>
    <row r="20" ht="22" customHeight="1">
      <c r="B20" s="18" t="inlineStr">
        <is>
          <t>0.11</t>
        </is>
      </c>
      <c r="C20" s="19" t="inlineStr">
        <is>
          <t>Validation body type</t>
        </is>
      </c>
      <c r="D20" s="20" t="inlineStr"/>
      <c r="E20" s="21" t="inlineStr">
        <is>
          <t>●</t>
        </is>
      </c>
      <c r="F20" s="22" t="n"/>
      <c r="G20" s="23" t="n"/>
      <c r="H20" s="24">
        <f>IF(LEN(TRIM(F20&amp;""))=0,"↤ required","ok")</f>
        <v/>
      </c>
      <c r="BZ20" s="25" t="inlineStr">
        <is>
          <t>#FLD:e_validator_type</t>
        </is>
      </c>
    </row>
    <row r="21" ht="22" customHeight="1">
      <c r="B21" s="18" t="inlineStr">
        <is>
          <t>0.12</t>
        </is>
      </c>
      <c r="C21" s="19" t="inlineStr">
        <is>
          <t>Validation body name</t>
        </is>
      </c>
      <c r="D21" s="20" t="inlineStr"/>
      <c r="E21" s="21" t="inlineStr">
        <is>
          <t>●</t>
        </is>
      </c>
      <c r="F21" s="22" t="n"/>
      <c r="G21" s="23" t="n"/>
      <c r="H21" s="24">
        <f>IF(LEN(TRIM(F21&amp;""))=0,"↤ required","ok")</f>
        <v/>
      </c>
      <c r="BZ21" s="25" t="inlineStr">
        <is>
          <t>#FLD:e_validator_name</t>
        </is>
      </c>
    </row>
    <row r="22" ht="22" customHeight="1">
      <c r="B22" s="18" t="inlineStr">
        <is>
          <t>0.13</t>
        </is>
      </c>
      <c r="C22" s="19" t="inlineStr">
        <is>
          <t>Validation body accreditation reference and expiry</t>
        </is>
      </c>
      <c r="D22" s="20" t="inlineStr"/>
      <c r="E22" s="21" t="inlineStr">
        <is>
          <t>●</t>
        </is>
      </c>
      <c r="F22" s="22" t="n"/>
      <c r="G22" s="32" t="n"/>
      <c r="H22" s="24">
        <f>IF(LEN(TRIM(F22&amp;""))=0,"↤ required","ok")</f>
        <v/>
      </c>
      <c r="BZ22" s="25" t="inlineStr">
        <is>
          <t>#FLD:e_validator_accreditation</t>
        </is>
      </c>
    </row>
    <row r="23" ht="22" customHeight="1">
      <c r="B23" s="18" t="inlineStr">
        <is>
          <t>0.14</t>
        </is>
      </c>
      <c r="C23" s="8" t="inlineStr">
        <is>
          <t>Validation report reference — Annex Ref ID</t>
        </is>
      </c>
      <c r="D23" s="20" t="inlineStr"/>
      <c r="E23" s="29" t="inlineStr">
        <is>
          <t>◐</t>
        </is>
      </c>
      <c r="F23" s="22" t="n"/>
      <c r="G23" s="23" t="n"/>
      <c r="H23" s="30">
        <f>IF(LEN(TRIM(F23&amp;""))=0,"if applicable","ok")</f>
        <v/>
      </c>
      <c r="BZ23" s="25" t="inlineStr">
        <is>
          <t>#FLD:e_validation_report_ref</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19:H19"/>
    <mergeCell ref="B2:H2"/>
    <mergeCell ref="B7:H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5">
    <cfRule type="expression" priority="8" dxfId="2">
      <formula>H15="ok"</formula>
    </cfRule>
  </conditionalFormatting>
  <conditionalFormatting sqref="H16">
    <cfRule type="expression" priority="9" dxfId="2">
      <formula>H16="ok"</formula>
    </cfRule>
  </conditionalFormatting>
  <conditionalFormatting sqref="H17">
    <cfRule type="expression" priority="10" dxfId="2">
      <formula>H17="ok"</formula>
    </cfRule>
  </conditionalFormatting>
  <conditionalFormatting sqref="H20">
    <cfRule type="expression" priority="11" dxfId="2">
      <formula>H20="ok"</formula>
    </cfRule>
  </conditionalFormatting>
  <conditionalFormatting sqref="H21">
    <cfRule type="expression" priority="12" dxfId="2">
      <formula>H21="ok"</formula>
    </cfRule>
  </conditionalFormatting>
  <conditionalFormatting sqref="H22">
    <cfRule type="expression" priority="13" dxfId="2">
      <formula>H22="ok"</formula>
    </cfRule>
  </conditionalFormatting>
  <conditionalFormatting sqref="H23">
    <cfRule type="expression" priority="14" dxfId="2">
      <formula>H23="ok"</formula>
    </cfRule>
  </conditionalFormatting>
  <dataValidations count="3">
    <dataValidation sqref="F8" showDropDown="0" showInputMessage="0" showErrorMessage="0" allowBlank="1" errorTitle="Value not allowed" error="Select a value from the drop-down list. If your case is not listed, use the 'Other' option where one is offered." type="list" errorStyle="stop">
      <formula1>=LST_TRACK</formula1>
    </dataValidation>
    <dataValidation sqref="F17" showDropDown="0" showInputMessage="0" showErrorMessage="0" allowBlank="1" errorTitle="Date required" error="Enter a real date. Display format is DD/MM/YYYY." type="date" errorStyle="stop" operator="between">
      <formula1>DATE(1990,1,1)</formula1>
      <formula2>DATE(2100,12,31)</formula2>
    </dataValidation>
    <dataValidation sqref="F20" showDropDown="0" showInputMessage="0" showErrorMessage="0" allowBlank="1" errorTitle="Value not allowed" error="Select a value from the drop-down list. If your case is not listed, use the 'Other' option where one is offered." type="list" errorStyle="stop">
      <formula1>=LST_VALIDATOR_TYPE</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B2:BZ5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26" customWidth="1" min="3" max="3"/>
    <col width="14" customWidth="1" min="4" max="4"/>
    <col width="14" customWidth="1" min="5" max="5"/>
    <col width="18" customWidth="1" min="6" max="6"/>
    <col width="18" customWidth="1" min="7" max="7"/>
    <col width="15" customWidth="1" min="8" max="8"/>
    <col width="24" customWidth="1" min="9" max="9"/>
    <col hidden="1" width="13" customWidth="1" min="78" max="78"/>
  </cols>
  <sheetData>
    <row r="2" ht="24" customHeight="1">
      <c r="B2" s="13" t="inlineStr">
        <is>
          <t>E · 1. Overview of Mitigation Activity</t>
        </is>
      </c>
    </row>
    <row r="3" ht="14" customHeight="1">
      <c r="B3" s="14" t="inlineStr">
        <is>
          <t>Framework Template E section 1, verbatim.</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   General information</t>
        </is>
      </c>
    </row>
    <row r="8" ht="22" customHeight="1">
      <c r="B8" s="18" t="inlineStr">
        <is>
          <t>1.1</t>
        </is>
      </c>
      <c r="C8" s="19" t="inlineStr">
        <is>
          <t>Transferring country</t>
        </is>
      </c>
      <c r="D8" s="20" t="inlineStr"/>
      <c r="E8" s="21" t="inlineStr">
        <is>
          <t>●</t>
        </is>
      </c>
      <c r="F8" s="26" t="inlineStr">
        <is>
          <t>Malawi</t>
        </is>
      </c>
      <c r="G8" s="23" t="n"/>
      <c r="H8" s="27" t="inlineStr">
        <is>
          <t>carried from the Framework — Malawi is always the transferring country</t>
        </is>
      </c>
      <c r="BZ8" s="25" t="inlineStr">
        <is>
          <t>#FLD:e_transferring_country</t>
        </is>
      </c>
    </row>
    <row r="9" ht="22" customHeight="1">
      <c r="B9" s="18" t="inlineStr">
        <is>
          <t>1.2</t>
        </is>
      </c>
      <c r="C9" s="19" t="inlineStr">
        <is>
          <t>Managing entity in transferring country</t>
        </is>
      </c>
      <c r="D9" s="20" t="inlineStr"/>
      <c r="E9" s="21" t="inlineStr">
        <is>
          <t>●</t>
        </is>
      </c>
      <c r="F9" s="26" t="inlineStr">
        <is>
          <t>Environmental Affairs Department (EAD)</t>
        </is>
      </c>
      <c r="G9" s="23" t="n"/>
      <c r="H9" s="27" t="inlineStr">
        <is>
          <t>carried from the MAP registration record</t>
        </is>
      </c>
      <c r="BZ9" s="25" t="inlineStr">
        <is>
          <t>#FLD:e_managing_entity_transferring</t>
        </is>
      </c>
    </row>
    <row r="10" ht="22" customHeight="1">
      <c r="B10" s="18" t="inlineStr">
        <is>
          <t>1.3</t>
        </is>
      </c>
      <c r="C10" s="19" t="inlineStr">
        <is>
          <t>Receiving country</t>
        </is>
      </c>
      <c r="D10" s="20" t="inlineStr"/>
      <c r="E10" s="21" t="inlineStr">
        <is>
          <t>●</t>
        </is>
      </c>
      <c r="F10" s="22" t="n"/>
      <c r="G10" s="23" t="n"/>
      <c r="H10" s="24">
        <f>IF(LEN(TRIM(F10&amp;""))=0,"↤ required","ok")</f>
        <v/>
      </c>
      <c r="BZ10" s="25" t="inlineStr">
        <is>
          <t>#FLD:e_receiving_country</t>
        </is>
      </c>
    </row>
    <row r="11" ht="22" customHeight="1">
      <c r="B11" s="18" t="inlineStr">
        <is>
          <t>1.4</t>
        </is>
      </c>
      <c r="C11" s="19" t="inlineStr">
        <is>
          <t>Name of managing entity in receiving country</t>
        </is>
      </c>
      <c r="D11" s="20" t="inlineStr"/>
      <c r="E11" s="21" t="inlineStr">
        <is>
          <t>●</t>
        </is>
      </c>
      <c r="F11" s="22" t="n"/>
      <c r="G11" s="23" t="n"/>
      <c r="H11" s="24">
        <f>IF(LEN(TRIM(F11&amp;""))=0,"↤ required","ok")</f>
        <v/>
      </c>
      <c r="BZ11" s="25" t="inlineStr">
        <is>
          <t>#FLD:e_receiving_managing_entity</t>
        </is>
      </c>
    </row>
    <row r="12" ht="22" customHeight="1">
      <c r="B12" s="18" t="inlineStr">
        <is>
          <t>1.5</t>
        </is>
      </c>
      <c r="C12" s="19" t="inlineStr">
        <is>
          <t>Mitigation Activity name</t>
        </is>
      </c>
      <c r="D12" s="20" t="inlineStr"/>
      <c r="E12" s="21" t="inlineStr">
        <is>
          <t>●</t>
        </is>
      </c>
      <c r="F12" s="22" t="n"/>
      <c r="G12" s="23" t="n"/>
      <c r="H12" s="24">
        <f>IF(LEN(TRIM(F12&amp;""))=0,"↤ required","ok")</f>
        <v/>
      </c>
      <c r="BZ12" s="25" t="inlineStr">
        <is>
          <t>#FLD:e_ma_name</t>
        </is>
      </c>
    </row>
    <row r="13" ht="22" customHeight="1">
      <c r="B13" s="18" t="inlineStr">
        <is>
          <t>1.6</t>
        </is>
      </c>
      <c r="C13" s="19" t="inlineStr">
        <is>
          <t>Mitigation Activity sector</t>
        </is>
      </c>
      <c r="D13" s="20" t="inlineStr"/>
      <c r="E13" s="21" t="inlineStr">
        <is>
          <t>●</t>
        </is>
      </c>
      <c r="F13" s="22" t="n"/>
      <c r="G13" s="23" t="n"/>
      <c r="H13" s="24">
        <f>IF(LEN(TRIM(F13&amp;""))=0,"↤ required","ok")</f>
        <v/>
      </c>
      <c r="BZ13" s="25" t="inlineStr">
        <is>
          <t>#FLD:e_ma_sector</t>
        </is>
      </c>
    </row>
    <row r="14" ht="56" customHeight="1">
      <c r="B14" s="18" t="inlineStr">
        <is>
          <t>1.7</t>
        </is>
      </c>
      <c r="C14" s="8" t="inlineStr">
        <is>
          <t>Other: (state and explain, including National Inventory Report coverage)</t>
        </is>
      </c>
      <c r="D14" s="20" t="inlineStr"/>
      <c r="E14" s="29" t="inlineStr">
        <is>
          <t>◐</t>
        </is>
      </c>
      <c r="F14" s="22" t="n"/>
      <c r="G14" s="23" t="n"/>
      <c r="H14" s="30">
        <f>IF(LEN(TRIM(F14&amp;""))=0,"if applicable","ok")</f>
        <v/>
      </c>
      <c r="BZ14" s="25" t="inlineStr">
        <is>
          <t>#FLD:e_ma_sector_other</t>
        </is>
      </c>
    </row>
    <row r="15" ht="22" customHeight="1">
      <c r="B15" s="18" t="inlineStr">
        <is>
          <t>1.8</t>
        </is>
      </c>
      <c r="C15" s="19" t="inlineStr">
        <is>
          <t>IPCC sector for UNFCCC reporting</t>
        </is>
      </c>
      <c r="D15" s="20" t="inlineStr"/>
      <c r="E15" s="21" t="inlineStr">
        <is>
          <t>●</t>
        </is>
      </c>
      <c r="F15" s="22" t="n"/>
      <c r="G15" s="23" t="n"/>
      <c r="H15" s="24">
        <f>IF(LEN(TRIM(F15&amp;""))=0,"↤ required","ok")</f>
        <v/>
      </c>
      <c r="BZ15" s="25" t="inlineStr">
        <is>
          <t>#FLD:e_ipcc_sector</t>
        </is>
      </c>
    </row>
    <row r="16" ht="92" customHeight="1">
      <c r="B16" s="18" t="inlineStr">
        <is>
          <t>1.9</t>
        </is>
      </c>
      <c r="C16" s="19" t="inlineStr">
        <is>
          <t>Mitigation rationale</t>
        </is>
      </c>
      <c r="D16" s="20" t="inlineStr"/>
      <c r="E16" s="21" t="inlineStr">
        <is>
          <t>●</t>
        </is>
      </c>
      <c r="F16" s="22" t="n"/>
      <c r="G16" s="23" t="n"/>
      <c r="H16" s="24">
        <f>IF(LEN(TRIM(F16&amp;""))=0,"↤ required","ok")</f>
        <v/>
      </c>
      <c r="BZ16" s="25" t="inlineStr">
        <is>
          <t>#FLD:e_mitigation_rationale</t>
        </is>
      </c>
    </row>
    <row r="17" ht="110" customHeight="1">
      <c r="B17" s="18" t="inlineStr">
        <is>
          <t>1.10</t>
        </is>
      </c>
      <c r="C17" s="19" t="inlineStr">
        <is>
          <t>Summary of Mitigation Activity (including the technology or change in practice)</t>
        </is>
      </c>
      <c r="D17" s="20" t="inlineStr"/>
      <c r="E17" s="21" t="inlineStr">
        <is>
          <t>●</t>
        </is>
      </c>
      <c r="F17" s="22" t="n"/>
      <c r="G17" s="23" t="n"/>
      <c r="H17" s="24">
        <f>IF(LEN(TRIM(F17&amp;""))=0,"↤ required","ok")</f>
        <v/>
      </c>
      <c r="BZ17" s="25" t="inlineStr">
        <is>
          <t>#FLD:e_ma_summary</t>
        </is>
      </c>
    </row>
    <row r="18" ht="74" customHeight="1">
      <c r="B18" s="18" t="inlineStr">
        <is>
          <t>1.11</t>
        </is>
      </c>
      <c r="C18" s="19" t="inlineStr">
        <is>
          <t>Geographic coverage of Mitigation Activity</t>
        </is>
      </c>
      <c r="D18" s="20" t="inlineStr"/>
      <c r="E18" s="21" t="inlineStr">
        <is>
          <t>●</t>
        </is>
      </c>
      <c r="F18" s="22" t="n"/>
      <c r="G18" s="32" t="n"/>
      <c r="H18" s="24">
        <f>IF(LEN(TRIM(F18&amp;""))=0,"↤ required","ok")</f>
        <v/>
      </c>
      <c r="BZ18" s="25" t="inlineStr">
        <is>
          <t>#FLD:e_geographic_coverage</t>
        </is>
      </c>
    </row>
    <row r="19" ht="22" customHeight="1">
      <c r="B19" s="18" t="inlineStr">
        <is>
          <t>1.12</t>
        </is>
      </c>
      <c r="C19" s="19" t="inlineStr">
        <is>
          <t>District(s) covered by the activity</t>
        </is>
      </c>
      <c r="D19" s="20" t="inlineStr"/>
      <c r="E19" s="21" t="inlineStr">
        <is>
          <t>●</t>
        </is>
      </c>
      <c r="F19" s="22" t="n"/>
      <c r="G19" s="23" t="n"/>
      <c r="H19" s="24">
        <f>IF(LEN(TRIM(F19&amp;""))=0,"↤ required","ok")</f>
        <v/>
      </c>
      <c r="BZ19" s="25" t="inlineStr">
        <is>
          <t>#FLD:e_district</t>
        </is>
      </c>
    </row>
    <row r="20" ht="22" customHeight="1">
      <c r="B20" s="18" t="inlineStr">
        <is>
          <t>1.12a</t>
        </is>
      </c>
      <c r="C20" s="19" t="inlineStr">
        <is>
          <t>Principal district (for unit identification)</t>
        </is>
      </c>
      <c r="D20" s="20" t="inlineStr"/>
      <c r="E20" s="21" t="inlineStr">
        <is>
          <t>●</t>
        </is>
      </c>
      <c r="F20" s="22" t="n"/>
      <c r="G20" s="23" t="n"/>
      <c r="H20" s="24">
        <f>IF(LEN(TRIM(F20&amp;""))=0,"↤ required","ok")</f>
        <v/>
      </c>
      <c r="BZ20" s="25" t="inlineStr">
        <is>
          <t>#FLD:e_principal_district</t>
        </is>
      </c>
    </row>
    <row r="21" ht="22" customHeight="1">
      <c r="B21" s="18" t="inlineStr">
        <is>
          <t>1.13</t>
        </is>
      </c>
      <c r="C21" s="19" t="inlineStr">
        <is>
          <t>Latitude of the principal site</t>
        </is>
      </c>
      <c r="D21" s="20" t="inlineStr">
        <is>
          <t>°</t>
        </is>
      </c>
      <c r="E21" s="21" t="inlineStr">
        <is>
          <t>●</t>
        </is>
      </c>
      <c r="F21" s="33" t="n"/>
      <c r="G21" s="23" t="n"/>
      <c r="H21" s="24">
        <f>IF(LEN(TRIM(F21&amp;""))=0,"↤ required","ok")</f>
        <v/>
      </c>
      <c r="BZ21" s="25" t="inlineStr">
        <is>
          <t>#FLD:e_latitude</t>
        </is>
      </c>
    </row>
    <row r="22" ht="22" customHeight="1">
      <c r="B22" s="18" t="inlineStr">
        <is>
          <t>1.14</t>
        </is>
      </c>
      <c r="C22" s="19" t="inlineStr">
        <is>
          <t>Longitude of the principal site</t>
        </is>
      </c>
      <c r="D22" s="20" t="inlineStr">
        <is>
          <t>°</t>
        </is>
      </c>
      <c r="E22" s="21" t="inlineStr">
        <is>
          <t>●</t>
        </is>
      </c>
      <c r="F22" s="33" t="n"/>
      <c r="G22" s="23" t="n"/>
      <c r="H22" s="24">
        <f>IF(LEN(TRIM(F22&amp;""))=0,"↤ required","ok")</f>
        <v/>
      </c>
      <c r="BZ22" s="25" t="inlineStr">
        <is>
          <t>#FLD:e_longitude</t>
        </is>
      </c>
    </row>
    <row r="23" ht="22" customHeight="1">
      <c r="B23" s="18" t="inlineStr">
        <is>
          <t>1.15</t>
        </is>
      </c>
      <c r="C23" s="19" t="inlineStr">
        <is>
          <t>Type of Mitigation Outcome the Mitigation Activity seeks to generate</t>
        </is>
      </c>
      <c r="D23" s="20" t="inlineStr"/>
      <c r="E23" s="21" t="inlineStr">
        <is>
          <t>●</t>
        </is>
      </c>
      <c r="F23" s="22" t="n"/>
      <c r="G23" s="23" t="n"/>
      <c r="H23" s="24">
        <f>IF(LEN(TRIM(F23&amp;""))=0,"↤ required","ok")</f>
        <v/>
      </c>
      <c r="BZ23" s="25" t="inlineStr">
        <is>
          <t>#FLD:e_mo_type</t>
        </is>
      </c>
    </row>
    <row r="24" ht="22" customHeight="1">
      <c r="B24" s="18" t="inlineStr">
        <is>
          <t>1.16</t>
        </is>
      </c>
      <c r="C24" s="19" t="inlineStr">
        <is>
          <t>Scale band</t>
        </is>
      </c>
      <c r="D24" s="20" t="inlineStr"/>
      <c r="E24" s="21" t="inlineStr">
        <is>
          <t>●</t>
        </is>
      </c>
      <c r="F24" s="22" t="n"/>
      <c r="G24" s="23" t="n"/>
      <c r="H24" s="24">
        <f>IF(LEN(TRIM(F24&amp;""))=0,"↤ required","ok")</f>
        <v/>
      </c>
      <c r="BZ24" s="25" t="inlineStr">
        <is>
          <t>#FLD:e_activity_scale</t>
        </is>
      </c>
    </row>
    <row r="26" ht="20" customHeight="1">
      <c r="B26" s="34" t="inlineStr">
        <is>
          <t>▦  Sites (for multi-site activities)</t>
        </is>
      </c>
    </row>
    <row r="27" ht="25" customHeight="1">
      <c r="B27" s="35" t="inlineStr">
        <is>
          <t>Complete only for activities with more than one physical site. The Framework provides no multi-site structure; this is a Registry addition that makes the geofence check verifiable per site.</t>
        </is>
      </c>
    </row>
    <row r="28" ht="30" customHeight="1">
      <c r="B28" s="36" t="inlineStr">
        <is>
          <t>Site name / reference  ●</t>
        </is>
      </c>
      <c r="C28" s="36" t="inlineStr">
        <is>
          <t>District  ●</t>
        </is>
      </c>
      <c r="D28" s="36" t="inlineStr">
        <is>
          <t>Latitude  ●</t>
        </is>
      </c>
      <c r="E28" s="36" t="inlineStr">
        <is>
          <t>Longitude  ●</t>
        </is>
      </c>
      <c r="F28" s="36" t="inlineStr">
        <is>
          <t>Installed capacity / size</t>
        </is>
      </c>
      <c r="G28" s="36" t="inlineStr">
        <is>
          <t>Unit</t>
        </is>
      </c>
      <c r="H28" s="36" t="inlineStr">
        <is>
          <t>Start of operation</t>
        </is>
      </c>
      <c r="I28" s="36" t="inlineStr">
        <is>
          <t>Boundary file Annex Ref ID</t>
        </is>
      </c>
      <c r="BZ28" s="25" t="inlineStr">
        <is>
          <t>#TBL:e_site_register:HEADER</t>
        </is>
      </c>
    </row>
    <row r="29" ht="20" customHeight="1">
      <c r="B29" s="37" t="n"/>
      <c r="C29" s="37" t="n"/>
      <c r="D29" s="38" t="n"/>
      <c r="E29" s="38" t="n"/>
      <c r="F29" s="38" t="n"/>
      <c r="G29" s="37" t="n"/>
      <c r="H29" s="39" t="n"/>
      <c r="I29" s="37" t="n"/>
    </row>
    <row r="30" ht="20" customHeight="1">
      <c r="B30" s="37" t="n"/>
      <c r="C30" s="37" t="n"/>
      <c r="D30" s="38" t="n"/>
      <c r="E30" s="38" t="n"/>
      <c r="F30" s="38" t="n"/>
      <c r="G30" s="37" t="n"/>
      <c r="H30" s="39" t="n"/>
      <c r="I30" s="37" t="n"/>
    </row>
    <row r="31" ht="20" customHeight="1">
      <c r="B31" s="37" t="n"/>
      <c r="C31" s="37" t="n"/>
      <c r="D31" s="38" t="n"/>
      <c r="E31" s="38" t="n"/>
      <c r="F31" s="38" t="n"/>
      <c r="G31" s="37" t="n"/>
      <c r="H31" s="39" t="n"/>
      <c r="I31" s="37" t="n"/>
    </row>
    <row r="32" ht="20" customHeight="1">
      <c r="B32" s="37" t="n"/>
      <c r="C32" s="37" t="n"/>
      <c r="D32" s="38" t="n"/>
      <c r="E32" s="38" t="n"/>
      <c r="F32" s="38" t="n"/>
      <c r="G32" s="37" t="n"/>
      <c r="H32" s="39" t="n"/>
      <c r="I32" s="37" t="n"/>
    </row>
    <row r="33" ht="20" customHeight="1">
      <c r="B33" s="37" t="n"/>
      <c r="C33" s="37" t="n"/>
      <c r="D33" s="38" t="n"/>
      <c r="E33" s="38" t="n"/>
      <c r="F33" s="38" t="n"/>
      <c r="G33" s="37" t="n"/>
      <c r="H33" s="39" t="n"/>
      <c r="I33" s="37" t="n"/>
    </row>
    <row r="34" ht="20" customHeight="1">
      <c r="B34" s="37" t="n"/>
      <c r="C34" s="37" t="n"/>
      <c r="D34" s="38" t="n"/>
      <c r="E34" s="38" t="n"/>
      <c r="F34" s="38" t="n"/>
      <c r="G34" s="37" t="n"/>
      <c r="H34" s="39" t="n"/>
      <c r="I34" s="37" t="n"/>
    </row>
    <row r="35" ht="20" customHeight="1">
      <c r="B35" s="37" t="n"/>
      <c r="C35" s="37" t="n"/>
      <c r="D35" s="38" t="n"/>
      <c r="E35" s="38" t="n"/>
      <c r="F35" s="38" t="n"/>
      <c r="G35" s="37" t="n"/>
      <c r="H35" s="39" t="n"/>
      <c r="I35" s="37" t="n"/>
    </row>
    <row r="36" ht="20" customHeight="1">
      <c r="B36" s="37" t="n"/>
      <c r="C36" s="37" t="n"/>
      <c r="D36" s="38" t="n"/>
      <c r="E36" s="38" t="n"/>
      <c r="F36" s="38" t="n"/>
      <c r="G36" s="37" t="n"/>
      <c r="H36" s="39" t="n"/>
      <c r="I36" s="37" t="n"/>
    </row>
    <row r="37" ht="20" customHeight="1">
      <c r="B37" s="37" t="n"/>
      <c r="C37" s="37" t="n"/>
      <c r="D37" s="38" t="n"/>
      <c r="E37" s="38" t="n"/>
      <c r="F37" s="38" t="n"/>
      <c r="G37" s="37" t="n"/>
      <c r="H37" s="39" t="n"/>
      <c r="I37" s="37" t="n"/>
    </row>
    <row r="38" ht="20" customHeight="1">
      <c r="B38" s="37" t="n"/>
      <c r="C38" s="37" t="n"/>
      <c r="D38" s="38" t="n"/>
      <c r="E38" s="38" t="n"/>
      <c r="F38" s="38" t="n"/>
      <c r="G38" s="37" t="n"/>
      <c r="H38" s="39" t="n"/>
      <c r="I38" s="37" t="n"/>
    </row>
    <row r="39" ht="20" customHeight="1">
      <c r="B39" s="37" t="n"/>
      <c r="C39" s="37" t="n"/>
      <c r="D39" s="38" t="n"/>
      <c r="E39" s="38" t="n"/>
      <c r="F39" s="38" t="n"/>
      <c r="G39" s="37" t="n"/>
      <c r="H39" s="39" t="n"/>
      <c r="I39" s="37" t="n"/>
    </row>
    <row r="40" ht="20" customHeight="1">
      <c r="B40" s="37" t="n"/>
      <c r="C40" s="37" t="n"/>
      <c r="D40" s="38" t="n"/>
      <c r="E40" s="38" t="n"/>
      <c r="F40" s="38" t="n"/>
      <c r="G40" s="37" t="n"/>
      <c r="H40" s="39" t="n"/>
      <c r="I40" s="37" t="n"/>
    </row>
    <row r="41" ht="20" customHeight="1">
      <c r="B41" s="37" t="n"/>
      <c r="C41" s="37" t="n"/>
      <c r="D41" s="38" t="n"/>
      <c r="E41" s="38" t="n"/>
      <c r="F41" s="38" t="n"/>
      <c r="G41" s="37" t="n"/>
      <c r="H41" s="39" t="n"/>
      <c r="I41" s="37" t="n"/>
    </row>
    <row r="42" ht="20" customHeight="1">
      <c r="B42" s="37" t="n"/>
      <c r="C42" s="37" t="n"/>
      <c r="D42" s="38" t="n"/>
      <c r="E42" s="38" t="n"/>
      <c r="F42" s="38" t="n"/>
      <c r="G42" s="37" t="n"/>
      <c r="H42" s="39" t="n"/>
      <c r="I42" s="37" t="n"/>
    </row>
    <row r="43" ht="20" customHeight="1">
      <c r="B43" s="37" t="n"/>
      <c r="C43" s="37" t="n"/>
      <c r="D43" s="38" t="n"/>
      <c r="E43" s="38" t="n"/>
      <c r="F43" s="38" t="n"/>
      <c r="G43" s="37" t="n"/>
      <c r="H43" s="39" t="n"/>
      <c r="I43" s="37" t="n"/>
    </row>
    <row r="44" ht="20" customHeight="1">
      <c r="B44" s="37" t="n"/>
      <c r="C44" s="37" t="n"/>
      <c r="D44" s="38" t="n"/>
      <c r="E44" s="38" t="n"/>
      <c r="F44" s="38" t="n"/>
      <c r="G44" s="37" t="n"/>
      <c r="H44" s="39" t="n"/>
      <c r="I44" s="37" t="n"/>
    </row>
    <row r="45" ht="20" customHeight="1">
      <c r="B45" s="37" t="n"/>
      <c r="C45" s="37" t="n"/>
      <c r="D45" s="38" t="n"/>
      <c r="E45" s="38" t="n"/>
      <c r="F45" s="38" t="n"/>
      <c r="G45" s="37" t="n"/>
      <c r="H45" s="39" t="n"/>
      <c r="I45" s="37" t="n"/>
    </row>
    <row r="46" ht="20" customHeight="1">
      <c r="B46" s="37" t="n"/>
      <c r="C46" s="37" t="n"/>
      <c r="D46" s="38" t="n"/>
      <c r="E46" s="38" t="n"/>
      <c r="F46" s="38" t="n"/>
      <c r="G46" s="37" t="n"/>
      <c r="H46" s="39" t="n"/>
      <c r="I46" s="37" t="n"/>
    </row>
    <row r="47" ht="20" customHeight="1">
      <c r="B47" s="37" t="n"/>
      <c r="C47" s="37" t="n"/>
      <c r="D47" s="38" t="n"/>
      <c r="E47" s="38" t="n"/>
      <c r="F47" s="38" t="n"/>
      <c r="G47" s="37" t="n"/>
      <c r="H47" s="39" t="n"/>
      <c r="I47" s="37" t="n"/>
    </row>
    <row r="48" ht="20" customHeight="1">
      <c r="B48" s="37" t="n"/>
      <c r="C48" s="37" t="n"/>
      <c r="D48" s="38" t="n"/>
      <c r="E48" s="38" t="n"/>
      <c r="F48" s="38" t="n"/>
      <c r="G48" s="37" t="n"/>
      <c r="H48" s="39" t="n"/>
      <c r="I48" s="37" t="n"/>
    </row>
    <row r="49" ht="13" customHeight="1">
      <c r="B49" s="40" t="inlineStr">
        <is>
          <t>End of table. 20 rows are provided. Do not insert or delete rows — if you need more capacity, contact the EAD before submitting.</t>
        </is>
      </c>
      <c r="BZ49" s="25" t="inlineStr">
        <is>
          <t>#TBL:e_site_register:END</t>
        </is>
      </c>
    </row>
    <row r="51" ht="22" customHeight="1">
      <c r="B51" s="17" t="inlineStr">
        <is>
          <t>1.18   UTM coordinates (optional, in addition to latitude and longitude)</t>
        </is>
      </c>
    </row>
    <row r="52" ht="22" customHeight="1">
      <c r="B52" s="18" t="inlineStr">
        <is>
          <t>1.18</t>
        </is>
      </c>
      <c r="C52" s="8" t="inlineStr">
        <is>
          <t>UTM zone</t>
        </is>
      </c>
      <c r="D52" s="20" t="inlineStr"/>
      <c r="E52" s="29" t="inlineStr">
        <is>
          <t>◐</t>
        </is>
      </c>
      <c r="F52" s="22" t="n"/>
      <c r="G52" s="23" t="n"/>
      <c r="H52" s="30">
        <f>IF(LEN(TRIM(F52&amp;""))=0,"if applicable","ok")</f>
        <v/>
      </c>
      <c r="BZ52" s="25" t="inlineStr">
        <is>
          <t>#FLD:e_utm_zone</t>
        </is>
      </c>
    </row>
    <row r="53" ht="22" customHeight="1">
      <c r="B53" s="18" t="inlineStr">
        <is>
          <t>1.19</t>
        </is>
      </c>
      <c r="C53" s="8" t="inlineStr">
        <is>
          <t>UTM easting of the principal site</t>
        </is>
      </c>
      <c r="D53" s="20" t="inlineStr">
        <is>
          <t>m</t>
        </is>
      </c>
      <c r="E53" s="29" t="inlineStr">
        <is>
          <t>◐</t>
        </is>
      </c>
      <c r="F53" s="33" t="n"/>
      <c r="G53" s="23" t="n"/>
      <c r="H53" s="30">
        <f>IF(LEN(TRIM(F53&amp;""))=0,"if applicable","ok")</f>
        <v/>
      </c>
      <c r="BZ53" s="25" t="inlineStr">
        <is>
          <t>#FLD:e_utm_easting</t>
        </is>
      </c>
    </row>
    <row r="54" ht="22" customHeight="1">
      <c r="B54" s="18" t="inlineStr">
        <is>
          <t>1.20</t>
        </is>
      </c>
      <c r="C54" s="8" t="inlineStr">
        <is>
          <t>UTM northing of the principal site</t>
        </is>
      </c>
      <c r="D54" s="20" t="inlineStr">
        <is>
          <t>m</t>
        </is>
      </c>
      <c r="E54" s="29" t="inlineStr">
        <is>
          <t>◐</t>
        </is>
      </c>
      <c r="F54" s="33" t="n"/>
      <c r="G54" s="23" t="n"/>
      <c r="H54" s="30">
        <f>IF(LEN(TRIM(F54&amp;""))=0,"if applicable","ok")</f>
        <v/>
      </c>
      <c r="BZ54" s="25" t="inlineStr">
        <is>
          <t>#FLD:e_utm_northing</t>
        </is>
      </c>
    </row>
  </sheetData>
  <sheetProtection selectLockedCells="0" selectUnlockedCells="0" sheet="1" objects="0" insertRows="1" insertHyperlinks="1" autoFilter="1" scenarios="0" formatColumns="1" deleteColumns="1" insertColumns="1" pivotTables="1" deleteRows="1" formatCells="1" formatRows="1" sort="1" password="CA19"/>
  <mergeCells count="7">
    <mergeCell ref="B26:H26"/>
    <mergeCell ref="B27:H27"/>
    <mergeCell ref="B49:H49"/>
    <mergeCell ref="B2:H2"/>
    <mergeCell ref="B7:H7"/>
    <mergeCell ref="B3:H3"/>
    <mergeCell ref="B51:H51"/>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5">
    <cfRule type="expression" priority="8" dxfId="2">
      <formula>H15="ok"</formula>
    </cfRule>
  </conditionalFormatting>
  <conditionalFormatting sqref="H16">
    <cfRule type="expression" priority="9" dxfId="2">
      <formula>H16="ok"</formula>
    </cfRule>
  </conditionalFormatting>
  <conditionalFormatting sqref="H17">
    <cfRule type="expression" priority="10" dxfId="2">
      <formula>H17="ok"</formula>
    </cfRule>
  </conditionalFormatting>
  <conditionalFormatting sqref="H18">
    <cfRule type="expression" priority="11" dxfId="2">
      <formula>H18="ok"</formula>
    </cfRule>
  </conditionalFormatting>
  <conditionalFormatting sqref="H19">
    <cfRule type="expression" priority="12" dxfId="2">
      <formula>H19="ok"</formula>
    </cfRule>
  </conditionalFormatting>
  <conditionalFormatting sqref="H20">
    <cfRule type="expression" priority="13" dxfId="2">
      <formula>H20="ok"</formula>
    </cfRule>
  </conditionalFormatting>
  <conditionalFormatting sqref="H21">
    <cfRule type="expression" priority="14" dxfId="2">
      <formula>H21="ok"</formula>
    </cfRule>
  </conditionalFormatting>
  <conditionalFormatting sqref="H22">
    <cfRule type="expression" priority="15" dxfId="2">
      <formula>H22="ok"</formula>
    </cfRule>
  </conditionalFormatting>
  <conditionalFormatting sqref="H23">
    <cfRule type="expression" priority="16" dxfId="2">
      <formula>H23="ok"</formula>
    </cfRule>
  </conditionalFormatting>
  <conditionalFormatting sqref="H24">
    <cfRule type="expression" priority="17" dxfId="2">
      <formula>H24="ok"</formula>
    </cfRule>
  </conditionalFormatting>
  <conditionalFormatting sqref="H52">
    <cfRule type="expression" priority="18" dxfId="2">
      <formula>H52="ok"</formula>
    </cfRule>
  </conditionalFormatting>
  <conditionalFormatting sqref="H53">
    <cfRule type="expression" priority="19" dxfId="2">
      <formula>H53="ok"</formula>
    </cfRule>
  </conditionalFormatting>
  <conditionalFormatting sqref="H54">
    <cfRule type="expression" priority="20" dxfId="2">
      <formula>H54="ok"</formula>
    </cfRule>
  </conditionalFormatting>
  <dataValidations count="18">
    <dataValidation sqref="F10" showDropDown="0" showInputMessage="0" showErrorMessage="0" allowBlank="1" errorTitle="Value not allowed" error="Select a value from the drop-down list. If your case is not listed, use the 'Other' option where one is offered." type="list" errorStyle="stop">
      <formula1>=LST_PARTY</formula1>
    </dataValidation>
    <dataValidation sqref="F13" showDropDown="0" showInputMessage="0" showErrorMessage="0" allowBlank="1" errorTitle="Value not allowed" error="Select a value from the drop-down list. If your case is not listed, use the 'Other' option where one is offered." type="list" errorStyle="stop">
      <formula1>=LST_SECTOR</formula1>
    </dataValidation>
    <dataValidation sqref="F15" showDropDown="0" showInputMessage="0" showErrorMessage="0" allowBlank="1" errorTitle="Value not allowed" error="Select a value from the drop-down list. If your case is not listed, use the 'Other' option where one is offered." type="list" errorStyle="stop">
      <formula1>=LST_IPCC_SECTOR</formula1>
    </dataValidation>
    <dataValidation sqref="F19" showDropDown="0" showInputMessage="0" showErrorMessage="0" allowBlank="1" errorTitle="Value not allowed" error="Select a value from the drop-down list. If your case is not listed, use the 'Other' option where one is offered." type="list" errorStyle="stop">
      <formula1>=LST_MALAWI_DISTRICT</formula1>
    </dataValidation>
    <dataValidation sqref="F20" showDropDown="0" showInputMessage="0" showErrorMessage="0" allowBlank="1" errorTitle="Value not allowed" error="Select a value from the drop-down list. If your case is not listed, use the 'Other' option where one is offered." type="list" errorStyle="stop">
      <formula1>=LST_MALAWI_DISTRICT_SINGLE</formula1>
    </dataValidation>
    <dataValidation sqref="F21" showDropDown="0" showInputMessage="0" showErrorMessage="0" allowBlank="1" errorTitle="Numeric value required" error="Enter a number between -17.2 and -9.3." type="decimal" errorStyle="stop" operator="between">
      <formula1>-17.2</formula1>
      <formula2>-9.3</formula2>
    </dataValidation>
    <dataValidation sqref="F22" showDropDown="0" showInputMessage="0" showErrorMessage="0" allowBlank="1" errorTitle="Numeric value required" error="Enter a number between 32.6 and 36.0." type="decimal" errorStyle="stop" operator="between">
      <formula1>32.6</formula1>
      <formula2>36.0</formula2>
    </dataValidation>
    <dataValidation sqref="F23" showDropDown="0" showInputMessage="0" showErrorMessage="0" allowBlank="1" errorTitle="Value not allowed" error="Select a value from the drop-down list. If your case is not listed, use the 'Other' option where one is offered." type="list" errorStyle="stop">
      <formula1>=LST_MO_PURPOSE</formula1>
    </dataValidation>
    <dataValidation sqref="F24" showDropDown="0" showInputMessage="0" showErrorMessage="0" allowBlank="1" errorTitle="Value not allowed" error="Select a value from the drop-down list. If your case is not listed, use the 'Other' option where one is offered." type="list" errorStyle="stop">
      <formula1>=LST_SCALE</formula1>
    </dataValidation>
    <dataValidation sqref="C29:C48" showDropDown="0" showInputMessage="0" showErrorMessage="0" allowBlank="1" errorTitle="Value not allowed" error="Select a value from the drop-down list." type="list" errorStyle="stop">
      <formula1>=LST_MALAWI_DISTRICT</formula1>
    </dataValidation>
    <dataValidation sqref="D29:D48" showDropDown="0" showInputMessage="0" showErrorMessage="0" allowBlank="1" errorTitle="Numeric value required" error="Enter a number in this cell." type="decimal" errorStyle="stop" operator="greaterThanOrEqual">
      <formula1>-1000000000000</formula1>
    </dataValidation>
    <dataValidation sqref="E29:E48" showDropDown="0" showInputMessage="0" showErrorMessage="0" allowBlank="1" errorTitle="Numeric value required" error="Enter a number in this cell." type="decimal" errorStyle="stop" operator="greaterThanOrEqual">
      <formula1>-1000000000000</formula1>
    </dataValidation>
    <dataValidation sqref="F29:F48" showDropDown="0" showInputMessage="0" showErrorMessage="0" allowBlank="1" errorTitle="Numeric value required" error="Enter a number in this cell." type="decimal" errorStyle="stop" operator="greaterThanOrEqual">
      <formula1>-1000000000000</formula1>
    </dataValidation>
    <dataValidation sqref="G29:G48" showDropDown="0" showInputMessage="0" showErrorMessage="0" allowBlank="1" errorTitle="Value not allowed" error="Select a value from the drop-down list." type="list" errorStyle="stop">
      <formula1>=LST_UNIT</formula1>
    </dataValidation>
    <dataValidation sqref="H29:H48" showDropDown="0" showInputMessage="0" showErrorMessage="0" allowBlank="1" errorTitle="Date required" error="Enter a real date (DD/MM/YYYY)." type="date" errorStyle="stop" operator="between">
      <formula1>DATE(1990,1,1)</formula1>
      <formula2>DATE(2100,12,31)</formula2>
    </dataValidation>
    <dataValidation sqref="F52" showDropDown="0" showInputMessage="0" showErrorMessage="0" allowBlank="1" errorTitle="Value not allowed" error="Select a value from the drop-down list. If your case is not listed, use the 'Other' option where one is offered." type="list" errorStyle="stop">
      <formula1>=LST_UTM_ZONE</formula1>
    </dataValidation>
    <dataValidation sqref="F53" showDropDown="0" showInputMessage="0" showErrorMessage="0" allowBlank="1" errorTitle="Numeric value required" error="Enter a number between 100000 and 900000." type="decimal" errorStyle="stop" operator="between">
      <formula1>100000</formula1>
      <formula2>900000</formula2>
    </dataValidation>
    <dataValidation sqref="F54" showDropDown="0" showInputMessage="0" showErrorMessage="0" allowBlank="1" errorTitle="Numeric value required" error="Enter a number between 7800000 and 9200000." type="decimal" errorStyle="stop" operator="between">
      <formula1>7800000</formula1>
      <formula2>9200000</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B2:BZ7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18" customWidth="1" min="3" max="3"/>
    <col width="40" customWidth="1" min="4" max="4"/>
    <col width="16" customWidth="1" min="5" max="5"/>
    <col width="16" customWidth="1" min="6" max="6"/>
    <col width="40" customWidth="1" min="7" max="7"/>
    <col width="24" customWidth="1" min="8" max="8"/>
    <col width="16" customWidth="1" min="9" max="9"/>
    <col width="34" customWidth="1" min="10" max="10"/>
    <col hidden="1" width="13" customWidth="1" min="78" max="78"/>
  </cols>
  <sheetData>
    <row r="2" ht="24" customHeight="1">
      <c r="B2" s="13" t="inlineStr">
        <is>
          <t>E · 2. Project Design Assessment</t>
        </is>
      </c>
    </row>
    <row r="3" ht="25" customHeight="1">
      <c r="B3" s="14" t="inlineStr">
        <is>
          <t>Framework Template E section 2, verbatim prompts. Annex V Module A carries the heaviest weighting of any module; Area 3 (Planning) alone is weighted 30%.</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2.1   Objectives, Targets &amp; Key Performance Indicators (KPIs)</t>
        </is>
      </c>
    </row>
    <row r="8" ht="110" customHeight="1">
      <c r="B8" s="18" t="inlineStr">
        <is>
          <t>2.1.1</t>
        </is>
      </c>
      <c r="C8" s="19" t="inlineStr">
        <is>
          <t>Definition of relevant objectives and targets following the SMART principle: being Specific, Measurable, and Time-based.</t>
        </is>
      </c>
      <c r="D8" s="20" t="inlineStr"/>
      <c r="E8" s="21" t="inlineStr">
        <is>
          <t>●</t>
        </is>
      </c>
      <c r="F8" s="22" t="n"/>
      <c r="G8" s="23" t="n"/>
      <c r="H8" s="24">
        <f>IF(LEN(TRIM(F8&amp;""))=0,"↤ required","ok")</f>
        <v/>
      </c>
      <c r="BZ8" s="25" t="inlineStr">
        <is>
          <t>#FLD:e_2_1_1_smart_objectives</t>
        </is>
      </c>
    </row>
    <row r="9" ht="92" customHeight="1">
      <c r="B9" s="18" t="inlineStr">
        <is>
          <t>2.1.2</t>
        </is>
      </c>
      <c r="C9" s="19" t="inlineStr">
        <is>
          <t>Explain how the relevant objectives and targets are aligned with the commitment to reduce GHG emissions.</t>
        </is>
      </c>
      <c r="D9" s="20" t="inlineStr"/>
      <c r="E9" s="21" t="inlineStr">
        <is>
          <t>●</t>
        </is>
      </c>
      <c r="F9" s="22" t="n"/>
      <c r="G9" s="23" t="n"/>
      <c r="H9" s="24">
        <f>IF(LEN(TRIM(F9&amp;""))=0,"↤ required","ok")</f>
        <v/>
      </c>
      <c r="BZ9" s="25" t="inlineStr">
        <is>
          <t>#FLD:e_2_1_2_ghg_alignment</t>
        </is>
      </c>
    </row>
    <row r="10" ht="146" customHeight="1">
      <c r="B10" s="18" t="inlineStr">
        <is>
          <t>2.1.3</t>
        </is>
      </c>
      <c r="C10" s="19" t="inlineStr">
        <is>
          <t>Explain how the MA is directly related to Malawi's NDC, including information related to Malawi's overall target, target's level of ambition, if the sector or activity is covered within it and the specific pledged and policies applicable to the sector or activity.</t>
        </is>
      </c>
      <c r="D10" s="20" t="inlineStr"/>
      <c r="E10" s="21" t="inlineStr">
        <is>
          <t>●</t>
        </is>
      </c>
      <c r="F10" s="22" t="n"/>
      <c r="G10" s="23" t="n"/>
      <c r="H10" s="24">
        <f>IF(LEN(TRIM(F10&amp;""))=0,"↤ required","ok")</f>
        <v/>
      </c>
      <c r="BZ10" s="25" t="inlineStr">
        <is>
          <t>#FLD:e_2_1_3_ndc_linkage</t>
        </is>
      </c>
    </row>
    <row r="11" ht="110" customHeight="1">
      <c r="B11" s="18" t="inlineStr">
        <is>
          <t>2.1.4</t>
        </is>
      </c>
      <c r="C11" s="19" t="inlineStr">
        <is>
          <t>Present analytical evidence supporting the rationale behind target establishment, taking into account specific jurisdictional contexts and/or technological possibilities.</t>
        </is>
      </c>
      <c r="D11" s="20" t="inlineStr"/>
      <c r="E11" s="21" t="inlineStr">
        <is>
          <t>●</t>
        </is>
      </c>
      <c r="F11" s="22" t="n"/>
      <c r="G11" s="32" t="n"/>
      <c r="H11" s="24">
        <f>IF(LEN(TRIM(F11&amp;""))=0,"↤ required","ok")</f>
        <v/>
      </c>
      <c r="BZ11" s="25" t="inlineStr">
        <is>
          <t>#FLD:e_2_1_4_target_evidence</t>
        </is>
      </c>
    </row>
    <row r="12" ht="92" customHeight="1">
      <c r="B12" s="18" t="inlineStr">
        <is>
          <t>2.1.5</t>
        </is>
      </c>
      <c r="C12" s="19" t="inlineStr">
        <is>
          <t>Establish KPIs to assess both GHG and non-GHG objectives and targets of the MA, including oversight regarding the contribution to sustainable development and incorporate provisions to guarantee a just transition.</t>
        </is>
      </c>
      <c r="D12" s="20" t="inlineStr"/>
      <c r="E12" s="21" t="inlineStr">
        <is>
          <t>●</t>
        </is>
      </c>
      <c r="F12" s="22" t="n"/>
      <c r="G12" s="23" t="n"/>
      <c r="H12" s="24">
        <f>IF(LEN(TRIM(F12&amp;""))=0,"↤ required","ok")</f>
        <v/>
      </c>
      <c r="BZ12" s="25" t="inlineStr">
        <is>
          <t>#FLD:e_2_1_5_kpis</t>
        </is>
      </c>
    </row>
    <row r="14" ht="20" customHeight="1">
      <c r="B14" s="34" t="inlineStr">
        <is>
          <t>▦  Key Performance Indicators</t>
        </is>
      </c>
    </row>
    <row r="15" ht="25" customHeight="1">
      <c r="B15" s="35" t="inlineStr">
        <is>
          <t>Annex V requires KPIs for GHG and non-GHG objectives, oversight of the sustainable development contribution, and just-transition provisions. Provide at least one KPI in each domain.</t>
        </is>
      </c>
    </row>
    <row r="16" ht="30" customHeight="1">
      <c r="B16" s="36" t="inlineStr">
        <is>
          <t>KPI ref  ●</t>
        </is>
      </c>
      <c r="C16" s="36" t="inlineStr">
        <is>
          <t>Domain  ●</t>
        </is>
      </c>
      <c r="D16" s="36" t="inlineStr">
        <is>
          <t>KPI  ●</t>
        </is>
      </c>
      <c r="E16" s="36" t="inlineStr">
        <is>
          <t>Unit  ●</t>
        </is>
      </c>
      <c r="F16" s="36" t="inlineStr">
        <is>
          <t>Baseline value</t>
        </is>
      </c>
      <c r="G16" s="36" t="inlineStr">
        <is>
          <t>Target value  ●</t>
        </is>
      </c>
      <c r="H16" s="36" t="inlineStr">
        <is>
          <t>Target date  ●</t>
        </is>
      </c>
      <c r="I16" s="36" t="inlineStr">
        <is>
          <t>Measurement frequency  ●</t>
        </is>
      </c>
      <c r="J16" s="36" t="inlineStr">
        <is>
          <t>Just-transition provision</t>
        </is>
      </c>
      <c r="BZ16" s="25" t="inlineStr">
        <is>
          <t>#TBL:e_kpis:HEADER</t>
        </is>
      </c>
    </row>
    <row r="17" ht="20" customHeight="1">
      <c r="B17" s="37" t="n"/>
      <c r="C17" s="37" t="n"/>
      <c r="D17" s="37" t="n"/>
      <c r="E17" s="37" t="n"/>
      <c r="F17" s="38" t="n"/>
      <c r="G17" s="38" t="n"/>
      <c r="H17" s="39" t="n"/>
      <c r="I17" s="37" t="n"/>
      <c r="J17" s="37" t="n"/>
    </row>
    <row r="18" ht="20" customHeight="1">
      <c r="B18" s="37" t="n"/>
      <c r="C18" s="37" t="n"/>
      <c r="D18" s="37" t="n"/>
      <c r="E18" s="37" t="n"/>
      <c r="F18" s="38" t="n"/>
      <c r="G18" s="38" t="n"/>
      <c r="H18" s="39" t="n"/>
      <c r="I18" s="37" t="n"/>
      <c r="J18" s="37" t="n"/>
    </row>
    <row r="19" ht="20" customHeight="1">
      <c r="B19" s="37" t="n"/>
      <c r="C19" s="37" t="n"/>
      <c r="D19" s="37" t="n"/>
      <c r="E19" s="37" t="n"/>
      <c r="F19" s="38" t="n"/>
      <c r="G19" s="38" t="n"/>
      <c r="H19" s="39" t="n"/>
      <c r="I19" s="37" t="n"/>
      <c r="J19" s="37" t="n"/>
    </row>
    <row r="20" ht="20" customHeight="1">
      <c r="B20" s="37" t="n"/>
      <c r="C20" s="37" t="n"/>
      <c r="D20" s="37" t="n"/>
      <c r="E20" s="37" t="n"/>
      <c r="F20" s="38" t="n"/>
      <c r="G20" s="38" t="n"/>
      <c r="H20" s="39" t="n"/>
      <c r="I20" s="37" t="n"/>
      <c r="J20" s="37" t="n"/>
    </row>
    <row r="21" ht="20" customHeight="1">
      <c r="B21" s="37" t="n"/>
      <c r="C21" s="37" t="n"/>
      <c r="D21" s="37" t="n"/>
      <c r="E21" s="37" t="n"/>
      <c r="F21" s="38" t="n"/>
      <c r="G21" s="38" t="n"/>
      <c r="H21" s="39" t="n"/>
      <c r="I21" s="37" t="n"/>
      <c r="J21" s="37" t="n"/>
    </row>
    <row r="22" ht="20" customHeight="1">
      <c r="B22" s="37" t="n"/>
      <c r="C22" s="37" t="n"/>
      <c r="D22" s="37" t="n"/>
      <c r="E22" s="37" t="n"/>
      <c r="F22" s="38" t="n"/>
      <c r="G22" s="38" t="n"/>
      <c r="H22" s="39" t="n"/>
      <c r="I22" s="37" t="n"/>
      <c r="J22" s="37" t="n"/>
    </row>
    <row r="23" ht="20" customHeight="1">
      <c r="B23" s="37" t="n"/>
      <c r="C23" s="37" t="n"/>
      <c r="D23" s="37" t="n"/>
      <c r="E23" s="37" t="n"/>
      <c r="F23" s="38" t="n"/>
      <c r="G23" s="38" t="n"/>
      <c r="H23" s="39" t="n"/>
      <c r="I23" s="37" t="n"/>
      <c r="J23" s="37" t="n"/>
    </row>
    <row r="24" ht="20" customHeight="1">
      <c r="B24" s="37" t="n"/>
      <c r="C24" s="37" t="n"/>
      <c r="D24" s="37" t="n"/>
      <c r="E24" s="37" t="n"/>
      <c r="F24" s="38" t="n"/>
      <c r="G24" s="38" t="n"/>
      <c r="H24" s="39" t="n"/>
      <c r="I24" s="37" t="n"/>
      <c r="J24" s="37" t="n"/>
    </row>
    <row r="25" ht="20" customHeight="1">
      <c r="B25" s="37" t="n"/>
      <c r="C25" s="37" t="n"/>
      <c r="D25" s="37" t="n"/>
      <c r="E25" s="37" t="n"/>
      <c r="F25" s="38" t="n"/>
      <c r="G25" s="38" t="n"/>
      <c r="H25" s="39" t="n"/>
      <c r="I25" s="37" t="n"/>
      <c r="J25" s="37" t="n"/>
    </row>
    <row r="26" ht="20" customHeight="1">
      <c r="B26" s="37" t="n"/>
      <c r="C26" s="37" t="n"/>
      <c r="D26" s="37" t="n"/>
      <c r="E26" s="37" t="n"/>
      <c r="F26" s="38" t="n"/>
      <c r="G26" s="38" t="n"/>
      <c r="H26" s="39" t="n"/>
      <c r="I26" s="37" t="n"/>
      <c r="J26" s="37" t="n"/>
    </row>
    <row r="27" ht="20" customHeight="1">
      <c r="B27" s="37" t="n"/>
      <c r="C27" s="37" t="n"/>
      <c r="D27" s="37" t="n"/>
      <c r="E27" s="37" t="n"/>
      <c r="F27" s="38" t="n"/>
      <c r="G27" s="38" t="n"/>
      <c r="H27" s="39" t="n"/>
      <c r="I27" s="37" t="n"/>
      <c r="J27" s="37" t="n"/>
    </row>
    <row r="28" ht="20" customHeight="1">
      <c r="B28" s="37" t="n"/>
      <c r="C28" s="37" t="n"/>
      <c r="D28" s="37" t="n"/>
      <c r="E28" s="37" t="n"/>
      <c r="F28" s="38" t="n"/>
      <c r="G28" s="38" t="n"/>
      <c r="H28" s="39" t="n"/>
      <c r="I28" s="37" t="n"/>
      <c r="J28" s="37" t="n"/>
    </row>
    <row r="29" ht="20" customHeight="1">
      <c r="B29" s="37" t="n"/>
      <c r="C29" s="37" t="n"/>
      <c r="D29" s="37" t="n"/>
      <c r="E29" s="37" t="n"/>
      <c r="F29" s="38" t="n"/>
      <c r="G29" s="38" t="n"/>
      <c r="H29" s="39" t="n"/>
      <c r="I29" s="37" t="n"/>
      <c r="J29" s="37" t="n"/>
    </row>
    <row r="30" ht="20" customHeight="1">
      <c r="B30" s="37" t="n"/>
      <c r="C30" s="37" t="n"/>
      <c r="D30" s="37" t="n"/>
      <c r="E30" s="37" t="n"/>
      <c r="F30" s="38" t="n"/>
      <c r="G30" s="38" t="n"/>
      <c r="H30" s="39" t="n"/>
      <c r="I30" s="37" t="n"/>
      <c r="J30" s="37" t="n"/>
    </row>
    <row r="31" ht="20" customHeight="1">
      <c r="B31" s="37" t="n"/>
      <c r="C31" s="37" t="n"/>
      <c r="D31" s="37" t="n"/>
      <c r="E31" s="37" t="n"/>
      <c r="F31" s="38" t="n"/>
      <c r="G31" s="38" t="n"/>
      <c r="H31" s="39" t="n"/>
      <c r="I31" s="37" t="n"/>
      <c r="J31" s="37" t="n"/>
    </row>
    <row r="32" ht="20" customHeight="1">
      <c r="B32" s="37" t="n"/>
      <c r="C32" s="37" t="n"/>
      <c r="D32" s="37" t="n"/>
      <c r="E32" s="37" t="n"/>
      <c r="F32" s="38" t="n"/>
      <c r="G32" s="38" t="n"/>
      <c r="H32" s="39" t="n"/>
      <c r="I32" s="37" t="n"/>
      <c r="J32" s="37" t="n"/>
    </row>
    <row r="33" ht="20" customHeight="1">
      <c r="B33" s="37" t="n"/>
      <c r="C33" s="37" t="n"/>
      <c r="D33" s="37" t="n"/>
      <c r="E33" s="37" t="n"/>
      <c r="F33" s="38" t="n"/>
      <c r="G33" s="38" t="n"/>
      <c r="H33" s="39" t="n"/>
      <c r="I33" s="37" t="n"/>
      <c r="J33" s="37" t="n"/>
    </row>
    <row r="34" ht="20" customHeight="1">
      <c r="B34" s="37" t="n"/>
      <c r="C34" s="37" t="n"/>
      <c r="D34" s="37" t="n"/>
      <c r="E34" s="37" t="n"/>
      <c r="F34" s="38" t="n"/>
      <c r="G34" s="38" t="n"/>
      <c r="H34" s="39" t="n"/>
      <c r="I34" s="37" t="n"/>
      <c r="J34" s="37" t="n"/>
    </row>
    <row r="35" ht="20" customHeight="1">
      <c r="B35" s="37" t="n"/>
      <c r="C35" s="37" t="n"/>
      <c r="D35" s="37" t="n"/>
      <c r="E35" s="37" t="n"/>
      <c r="F35" s="38" t="n"/>
      <c r="G35" s="38" t="n"/>
      <c r="H35" s="39" t="n"/>
      <c r="I35" s="37" t="n"/>
      <c r="J35" s="37" t="n"/>
    </row>
    <row r="36" ht="20" customHeight="1">
      <c r="B36" s="37" t="n"/>
      <c r="C36" s="37" t="n"/>
      <c r="D36" s="37" t="n"/>
      <c r="E36" s="37" t="n"/>
      <c r="F36" s="38" t="n"/>
      <c r="G36" s="38" t="n"/>
      <c r="H36" s="39" t="n"/>
      <c r="I36" s="37" t="n"/>
      <c r="J36" s="37" t="n"/>
    </row>
    <row r="37" ht="13" customHeight="1">
      <c r="B37" s="40" t="inlineStr">
        <is>
          <t>End of table. 20 rows are provided. Do not insert or delete rows — if you need more capacity, contact the EAD before submitting.</t>
        </is>
      </c>
      <c r="BZ37" s="25" t="inlineStr">
        <is>
          <t>#TBL:e_kpis:END</t>
        </is>
      </c>
    </row>
    <row r="39" ht="22" customHeight="1">
      <c r="B39" s="17" t="inlineStr">
        <is>
          <t>2.2   Risk Assessment</t>
        </is>
      </c>
    </row>
    <row r="40" ht="130" customHeight="1">
      <c r="B40" s="18" t="inlineStr">
        <is>
          <t>2.2.1</t>
        </is>
      </c>
      <c r="C40" s="19" t="inlineStr">
        <is>
          <t>Describe potential obstacles in executing the MA, including those encountered by the MA, the project developer and other relevant participants in the absence of external assistance, as well as strategies to overcome them.</t>
        </is>
      </c>
      <c r="D40" s="20" t="inlineStr"/>
      <c r="E40" s="21" t="inlineStr">
        <is>
          <t>●</t>
        </is>
      </c>
      <c r="F40" s="22" t="n"/>
      <c r="G40" s="23" t="n"/>
      <c r="H40" s="24">
        <f>IF(LEN(TRIM(F40&amp;""))=0,"↤ required","ok")</f>
        <v/>
      </c>
      <c r="BZ40" s="25" t="inlineStr">
        <is>
          <t>#FLD:e_2_2_1_barriers</t>
        </is>
      </c>
    </row>
    <row r="41" ht="110" customHeight="1">
      <c r="B41" s="18" t="inlineStr">
        <is>
          <t>2.2.2</t>
        </is>
      </c>
      <c r="C41" s="19" t="inlineStr">
        <is>
          <t>Identify all potential risks pertinent to the implementation of the MA, encompassing political, legal, institutional, financial, and technical aspects.</t>
        </is>
      </c>
      <c r="D41" s="20" t="inlineStr"/>
      <c r="E41" s="21" t="inlineStr">
        <is>
          <t>●</t>
        </is>
      </c>
      <c r="F41" s="22" t="n"/>
      <c r="G41" s="23" t="n"/>
      <c r="H41" s="24">
        <f>IF(LEN(TRIM(F41&amp;""))=0,"↤ required","ok")</f>
        <v/>
      </c>
      <c r="BZ41" s="25" t="inlineStr">
        <is>
          <t>#FLD:e_2_2_2_risks</t>
        </is>
      </c>
    </row>
    <row r="42" ht="110" customHeight="1">
      <c r="B42" s="18" t="inlineStr">
        <is>
          <t>2.2.3</t>
        </is>
      </c>
      <c r="C42" s="19" t="inlineStr">
        <is>
          <t>Incorporate all pertinent references to legal and regulatory compliance, ensuring alignment with the objectives and activities of the MA across all competent jurisdictional levels.</t>
        </is>
      </c>
      <c r="D42" s="20" t="inlineStr"/>
      <c r="E42" s="21" t="inlineStr">
        <is>
          <t>●</t>
        </is>
      </c>
      <c r="F42" s="22" t="n"/>
      <c r="G42" s="23" t="n"/>
      <c r="H42" s="24">
        <f>IF(LEN(TRIM(F42&amp;""))=0,"↤ required","ok")</f>
        <v/>
      </c>
      <c r="BZ42" s="25" t="inlineStr">
        <is>
          <t>#FLD:e_2_2_3_legal_compliance</t>
        </is>
      </c>
    </row>
    <row r="44" ht="20" customHeight="1">
      <c r="B44" s="34" t="inlineStr">
        <is>
          <t>▦  Risk register</t>
        </is>
      </c>
    </row>
    <row r="45" ht="14" customHeight="1">
      <c r="B45" s="35" t="inlineStr">
        <is>
          <t>At least one risk in each of the five Annex V categories. The Registry checks that all five appear.</t>
        </is>
      </c>
    </row>
    <row r="46" ht="30" customHeight="1">
      <c r="B46" s="36" t="inlineStr">
        <is>
          <t>Ref  ●</t>
        </is>
      </c>
      <c r="C46" s="36" t="inlineStr">
        <is>
          <t>Category  ●</t>
        </is>
      </c>
      <c r="D46" s="36" t="inlineStr">
        <is>
          <t>Risk  ●</t>
        </is>
      </c>
      <c r="E46" s="36" t="inlineStr">
        <is>
          <t>Likelihood  ●</t>
        </is>
      </c>
      <c r="F46" s="36" t="inlineStr">
        <is>
          <t>Severity  ●</t>
        </is>
      </c>
      <c r="G46" s="36" t="inlineStr">
        <is>
          <t>Mitigation measure  ●</t>
        </is>
      </c>
      <c r="H46" s="36" t="inlineStr">
        <is>
          <t>Owner  ●</t>
        </is>
      </c>
      <c r="I46" s="36" t="inlineStr">
        <is>
          <t>Residual rating</t>
        </is>
      </c>
      <c r="BZ46" s="25" t="inlineStr">
        <is>
          <t>#TBL:e_risk_register:HEADER</t>
        </is>
      </c>
    </row>
    <row r="47" ht="20" customHeight="1">
      <c r="B47" s="37" t="n"/>
      <c r="C47" s="37" t="n"/>
      <c r="D47" s="37" t="n"/>
      <c r="E47" s="37" t="n"/>
      <c r="F47" s="37" t="n"/>
      <c r="G47" s="37" t="n"/>
      <c r="H47" s="37" t="n"/>
      <c r="I47" s="37" t="n"/>
    </row>
    <row r="48" ht="20" customHeight="1">
      <c r="B48" s="37" t="n"/>
      <c r="C48" s="37" t="n"/>
      <c r="D48" s="37" t="n"/>
      <c r="E48" s="37" t="n"/>
      <c r="F48" s="37" t="n"/>
      <c r="G48" s="37" t="n"/>
      <c r="H48" s="37" t="n"/>
      <c r="I48" s="37" t="n"/>
    </row>
    <row r="49" ht="20" customHeight="1">
      <c r="B49" s="37" t="n"/>
      <c r="C49" s="37" t="n"/>
      <c r="D49" s="37" t="n"/>
      <c r="E49" s="37" t="n"/>
      <c r="F49" s="37" t="n"/>
      <c r="G49" s="37" t="n"/>
      <c r="H49" s="37" t="n"/>
      <c r="I49" s="37" t="n"/>
    </row>
    <row r="50" ht="20" customHeight="1">
      <c r="B50" s="37" t="n"/>
      <c r="C50" s="37" t="n"/>
      <c r="D50" s="37" t="n"/>
      <c r="E50" s="37" t="n"/>
      <c r="F50" s="37" t="n"/>
      <c r="G50" s="37" t="n"/>
      <c r="H50" s="37" t="n"/>
      <c r="I50" s="37" t="n"/>
    </row>
    <row r="51" ht="20" customHeight="1">
      <c r="B51" s="37" t="n"/>
      <c r="C51" s="37" t="n"/>
      <c r="D51" s="37" t="n"/>
      <c r="E51" s="37" t="n"/>
      <c r="F51" s="37" t="n"/>
      <c r="G51" s="37" t="n"/>
      <c r="H51" s="37" t="n"/>
      <c r="I51" s="37" t="n"/>
    </row>
    <row r="52" ht="20" customHeight="1">
      <c r="B52" s="37" t="n"/>
      <c r="C52" s="37" t="n"/>
      <c r="D52" s="37" t="n"/>
      <c r="E52" s="37" t="n"/>
      <c r="F52" s="37" t="n"/>
      <c r="G52" s="37" t="n"/>
      <c r="H52" s="37" t="n"/>
      <c r="I52" s="37" t="n"/>
    </row>
    <row r="53" ht="20" customHeight="1">
      <c r="B53" s="37" t="n"/>
      <c r="C53" s="37" t="n"/>
      <c r="D53" s="37" t="n"/>
      <c r="E53" s="37" t="n"/>
      <c r="F53" s="37" t="n"/>
      <c r="G53" s="37" t="n"/>
      <c r="H53" s="37" t="n"/>
      <c r="I53" s="37" t="n"/>
    </row>
    <row r="54" ht="20" customHeight="1">
      <c r="B54" s="37" t="n"/>
      <c r="C54" s="37" t="n"/>
      <c r="D54" s="37" t="n"/>
      <c r="E54" s="37" t="n"/>
      <c r="F54" s="37" t="n"/>
      <c r="G54" s="37" t="n"/>
      <c r="H54" s="37" t="n"/>
      <c r="I54" s="37" t="n"/>
    </row>
    <row r="55" ht="20" customHeight="1">
      <c r="B55" s="37" t="n"/>
      <c r="C55" s="37" t="n"/>
      <c r="D55" s="37" t="n"/>
      <c r="E55" s="37" t="n"/>
      <c r="F55" s="37" t="n"/>
      <c r="G55" s="37" t="n"/>
      <c r="H55" s="37" t="n"/>
      <c r="I55" s="37" t="n"/>
    </row>
    <row r="56" ht="20" customHeight="1">
      <c r="B56" s="37" t="n"/>
      <c r="C56" s="37" t="n"/>
      <c r="D56" s="37" t="n"/>
      <c r="E56" s="37" t="n"/>
      <c r="F56" s="37" t="n"/>
      <c r="G56" s="37" t="n"/>
      <c r="H56" s="37" t="n"/>
      <c r="I56" s="37" t="n"/>
    </row>
    <row r="57" ht="20" customHeight="1">
      <c r="B57" s="37" t="n"/>
      <c r="C57" s="37" t="n"/>
      <c r="D57" s="37" t="n"/>
      <c r="E57" s="37" t="n"/>
      <c r="F57" s="37" t="n"/>
      <c r="G57" s="37" t="n"/>
      <c r="H57" s="37" t="n"/>
      <c r="I57" s="37" t="n"/>
    </row>
    <row r="58" ht="20" customHeight="1">
      <c r="B58" s="37" t="n"/>
      <c r="C58" s="37" t="n"/>
      <c r="D58" s="37" t="n"/>
      <c r="E58" s="37" t="n"/>
      <c r="F58" s="37" t="n"/>
      <c r="G58" s="37" t="n"/>
      <c r="H58" s="37" t="n"/>
      <c r="I58" s="37" t="n"/>
    </row>
    <row r="59" ht="20" customHeight="1">
      <c r="B59" s="37" t="n"/>
      <c r="C59" s="37" t="n"/>
      <c r="D59" s="37" t="n"/>
      <c r="E59" s="37" t="n"/>
      <c r="F59" s="37" t="n"/>
      <c r="G59" s="37" t="n"/>
      <c r="H59" s="37" t="n"/>
      <c r="I59" s="37" t="n"/>
    </row>
    <row r="60" ht="20" customHeight="1">
      <c r="B60" s="37" t="n"/>
      <c r="C60" s="37" t="n"/>
      <c r="D60" s="37" t="n"/>
      <c r="E60" s="37" t="n"/>
      <c r="F60" s="37" t="n"/>
      <c r="G60" s="37" t="n"/>
      <c r="H60" s="37" t="n"/>
      <c r="I60" s="37" t="n"/>
    </row>
    <row r="61" ht="20" customHeight="1">
      <c r="B61" s="37" t="n"/>
      <c r="C61" s="37" t="n"/>
      <c r="D61" s="37" t="n"/>
      <c r="E61" s="37" t="n"/>
      <c r="F61" s="37" t="n"/>
      <c r="G61" s="37" t="n"/>
      <c r="H61" s="37" t="n"/>
      <c r="I61" s="37" t="n"/>
    </row>
    <row r="62" ht="20" customHeight="1">
      <c r="B62" s="37" t="n"/>
      <c r="C62" s="37" t="n"/>
      <c r="D62" s="37" t="n"/>
      <c r="E62" s="37" t="n"/>
      <c r="F62" s="37" t="n"/>
      <c r="G62" s="37" t="n"/>
      <c r="H62" s="37" t="n"/>
      <c r="I62" s="37" t="n"/>
    </row>
    <row r="63" ht="20" customHeight="1">
      <c r="B63" s="37" t="n"/>
      <c r="C63" s="37" t="n"/>
      <c r="D63" s="37" t="n"/>
      <c r="E63" s="37" t="n"/>
      <c r="F63" s="37" t="n"/>
      <c r="G63" s="37" t="n"/>
      <c r="H63" s="37" t="n"/>
      <c r="I63" s="37" t="n"/>
    </row>
    <row r="64" ht="20" customHeight="1">
      <c r="B64" s="37" t="n"/>
      <c r="C64" s="37" t="n"/>
      <c r="D64" s="37" t="n"/>
      <c r="E64" s="37" t="n"/>
      <c r="F64" s="37" t="n"/>
      <c r="G64" s="37" t="n"/>
      <c r="H64" s="37" t="n"/>
      <c r="I64" s="37" t="n"/>
    </row>
    <row r="65" ht="20" customHeight="1">
      <c r="B65" s="37" t="n"/>
      <c r="C65" s="37" t="n"/>
      <c r="D65" s="37" t="n"/>
      <c r="E65" s="37" t="n"/>
      <c r="F65" s="37" t="n"/>
      <c r="G65" s="37" t="n"/>
      <c r="H65" s="37" t="n"/>
      <c r="I65" s="37" t="n"/>
    </row>
    <row r="66" ht="20" customHeight="1">
      <c r="B66" s="37" t="n"/>
      <c r="C66" s="37" t="n"/>
      <c r="D66" s="37" t="n"/>
      <c r="E66" s="37" t="n"/>
      <c r="F66" s="37" t="n"/>
      <c r="G66" s="37" t="n"/>
      <c r="H66" s="37" t="n"/>
      <c r="I66" s="37" t="n"/>
    </row>
    <row r="67" ht="20" customHeight="1">
      <c r="B67" s="37" t="n"/>
      <c r="C67" s="37" t="n"/>
      <c r="D67" s="37" t="n"/>
      <c r="E67" s="37" t="n"/>
      <c r="F67" s="37" t="n"/>
      <c r="G67" s="37" t="n"/>
      <c r="H67" s="37" t="n"/>
      <c r="I67" s="37" t="n"/>
    </row>
    <row r="68" ht="20" customHeight="1">
      <c r="B68" s="37" t="n"/>
      <c r="C68" s="37" t="n"/>
      <c r="D68" s="37" t="n"/>
      <c r="E68" s="37" t="n"/>
      <c r="F68" s="37" t="n"/>
      <c r="G68" s="37" t="n"/>
      <c r="H68" s="37" t="n"/>
      <c r="I68" s="37" t="n"/>
    </row>
    <row r="69" ht="20" customHeight="1">
      <c r="B69" s="37" t="n"/>
      <c r="C69" s="37" t="n"/>
      <c r="D69" s="37" t="n"/>
      <c r="E69" s="37" t="n"/>
      <c r="F69" s="37" t="n"/>
      <c r="G69" s="37" t="n"/>
      <c r="H69" s="37" t="n"/>
      <c r="I69" s="37" t="n"/>
    </row>
    <row r="70" ht="20" customHeight="1">
      <c r="B70" s="37" t="n"/>
      <c r="C70" s="37" t="n"/>
      <c r="D70" s="37" t="n"/>
      <c r="E70" s="37" t="n"/>
      <c r="F70" s="37" t="n"/>
      <c r="G70" s="37" t="n"/>
      <c r="H70" s="37" t="n"/>
      <c r="I70" s="37" t="n"/>
    </row>
    <row r="71" ht="20" customHeight="1">
      <c r="B71" s="37" t="n"/>
      <c r="C71" s="37" t="n"/>
      <c r="D71" s="37" t="n"/>
      <c r="E71" s="37" t="n"/>
      <c r="F71" s="37" t="n"/>
      <c r="G71" s="37" t="n"/>
      <c r="H71" s="37" t="n"/>
      <c r="I71" s="37" t="n"/>
    </row>
    <row r="72" ht="13" customHeight="1">
      <c r="B72" s="40" t="inlineStr">
        <is>
          <t>End of table. 25 rows are provided. Do not insert or delete rows — if you need more capacity, contact the EAD before submitting.</t>
        </is>
      </c>
      <c r="BZ72" s="25" t="inlineStr">
        <is>
          <t>#TBL:e_risk_register:END</t>
        </is>
      </c>
    </row>
  </sheetData>
  <sheetProtection selectLockedCells="0" selectUnlockedCells="0" sheet="1" objects="0" insertRows="1" insertHyperlinks="1" autoFilter="1" scenarios="0" formatColumns="1" deleteColumns="1" insertColumns="1" pivotTables="1" deleteRows="1" formatCells="1" formatRows="1" sort="1" password="CA19"/>
  <mergeCells count="10">
    <mergeCell ref="B14:H14"/>
    <mergeCell ref="B44:H44"/>
    <mergeCell ref="B39:H39"/>
    <mergeCell ref="B2:H2"/>
    <mergeCell ref="B15:H15"/>
    <mergeCell ref="B7:H7"/>
    <mergeCell ref="B72:H72"/>
    <mergeCell ref="B3:H3"/>
    <mergeCell ref="B37:H37"/>
    <mergeCell ref="B45:H45"/>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40">
    <cfRule type="expression" priority="6" dxfId="2">
      <formula>H40="ok"</formula>
    </cfRule>
  </conditionalFormatting>
  <conditionalFormatting sqref="H41">
    <cfRule type="expression" priority="7" dxfId="2">
      <formula>H41="ok"</formula>
    </cfRule>
  </conditionalFormatting>
  <conditionalFormatting sqref="H42">
    <cfRule type="expression" priority="8" dxfId="2">
      <formula>H42="ok"</formula>
    </cfRule>
  </conditionalFormatting>
  <dataValidations count="10">
    <dataValidation sqref="C17:C36" showDropDown="0" showInputMessage="0" showErrorMessage="0" allowBlank="1" errorTitle="Value not allowed" error="Select a value from the drop-down list." type="list" errorStyle="stop">
      <formula1>=LST_KPI_DOMAIN</formula1>
    </dataValidation>
    <dataValidation sqref="E17:E36" showDropDown="0" showInputMessage="0" showErrorMessage="0" allowBlank="1" errorTitle="Value not allowed" error="Select a value from the drop-down list." type="list" errorStyle="stop">
      <formula1>=LST_UNIT</formula1>
    </dataValidation>
    <dataValidation sqref="F17:F36" showDropDown="0" showInputMessage="0" showErrorMessage="0" allowBlank="1" errorTitle="Numeric value required" error="Enter a number in this cell." type="decimal" errorStyle="stop" operator="greaterThanOrEqual">
      <formula1>-1000000000000</formula1>
    </dataValidation>
    <dataValidation sqref="G17:G36" showDropDown="0" showInputMessage="0" showErrorMessage="0" allowBlank="1" errorTitle="Numeric value required" error="Enter a number in this cell." type="decimal" errorStyle="stop" operator="greaterThanOrEqual">
      <formula1>-1000000000000</formula1>
    </dataValidation>
    <dataValidation sqref="H17:H36" showDropDown="0" showInputMessage="0" showErrorMessage="0" allowBlank="1" errorTitle="Date required" error="Enter a real date (DD/MM/YYYY)." type="date" errorStyle="stop" operator="between">
      <formula1>DATE(1990,1,1)</formula1>
      <formula2>DATE(2100,12,31)</formula2>
    </dataValidation>
    <dataValidation sqref="I17:I36" showDropDown="0" showInputMessage="0" showErrorMessage="0" allowBlank="1" errorTitle="Value not allowed" error="Select a value from the drop-down list." type="list" errorStyle="stop">
      <formula1>=LST_FREQUENCY</formula1>
    </dataValidation>
    <dataValidation sqref="C47:C71" showDropDown="0" showInputMessage="0" showErrorMessage="0" allowBlank="1" errorTitle="Value not allowed" error="Select a value from the drop-down list." type="list" errorStyle="stop">
      <formula1>=LST_RISK_CATEGORY</formula1>
    </dataValidation>
    <dataValidation sqref="E47:E71" showDropDown="0" showInputMessage="0" showErrorMessage="0" allowBlank="1" errorTitle="Value not allowed" error="Select a value from the drop-down list." type="list" errorStyle="stop">
      <formula1>=LST_RISK_LIKELIHOOD</formula1>
    </dataValidation>
    <dataValidation sqref="F47:F71" showDropDown="0" showInputMessage="0" showErrorMessage="0" allowBlank="1" errorTitle="Value not allowed" error="Select a value from the drop-down list." type="list" errorStyle="stop">
      <formula1>=LST_RISK_SEVERITY</formula1>
    </dataValidation>
    <dataValidation sqref="I47:I71" showDropDown="0" showInputMessage="0" showErrorMessage="0" allowBlank="1" errorTitle="Value not allowed" error="Select a value from the drop-down list." type="list" errorStyle="stop">
      <formula1>=LST_RISK_SEVERITY</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B2:BZ2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E · 3. Methodological approach for Mitigation Outcomes</t>
        </is>
      </c>
    </row>
    <row r="3" ht="14" customHeight="1">
      <c r="B3" s="14" t="inlineStr">
        <is>
          <t>Framework Template E section 3, verbatim. Guidance in italics below each prompt is the Framework's own instruction text.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3.1   Baseline for the determination of Mitigation Outcomes</t>
        </is>
      </c>
    </row>
    <row r="8" ht="13" customHeight="1">
      <c r="B8" s="41" t="inlineStr">
        <is>
          <t>Discuss against which scenario the mitigation outcomes of the Activity will be credited.</t>
        </is>
      </c>
    </row>
    <row r="9" ht="130" customHeight="1">
      <c r="B9" s="18" t="inlineStr">
        <is>
          <t>3.1.1</t>
        </is>
      </c>
      <c r="C9" s="19" t="inlineStr">
        <is>
          <t>Autonomous development ("business as usual" – BAU)</t>
        </is>
      </c>
      <c r="D9" s="20" t="inlineStr"/>
      <c r="E9" s="21" t="inlineStr">
        <is>
          <t>●</t>
        </is>
      </c>
      <c r="F9" s="22" t="n"/>
      <c r="G9" s="23" t="n"/>
      <c r="H9" s="24">
        <f>IF(LEN(TRIM(F9&amp;""))=0,"↤ required","ok")</f>
        <v/>
      </c>
      <c r="BZ9" s="25" t="inlineStr">
        <is>
          <t>#FLD:e_3_1_1_bau_baseline</t>
        </is>
      </c>
    </row>
    <row r="10" ht="130" customHeight="1">
      <c r="B10" s="18" t="inlineStr">
        <is>
          <t>3.1.2</t>
        </is>
      </c>
      <c r="C10" s="19" t="inlineStr">
        <is>
          <t>Effect of existing and/or planned policies and measures in line with Malawi's NDC</t>
        </is>
      </c>
      <c r="D10" s="20" t="inlineStr"/>
      <c r="E10" s="21" t="inlineStr">
        <is>
          <t>●</t>
        </is>
      </c>
      <c r="F10" s="22" t="n"/>
      <c r="G10" s="23" t="n"/>
      <c r="H10" s="24">
        <f>IF(LEN(TRIM(F10&amp;""))=0,"↤ required","ok")</f>
        <v/>
      </c>
      <c r="BZ10" s="25" t="inlineStr">
        <is>
          <t>#FLD:e_3_1_2_policy_effect</t>
        </is>
      </c>
    </row>
    <row r="11" ht="130" customHeight="1">
      <c r="B11" s="18" t="inlineStr">
        <is>
          <t>3.1.3</t>
        </is>
      </c>
      <c r="C11" s="19" t="inlineStr">
        <is>
          <t>Crediting baseline</t>
        </is>
      </c>
      <c r="D11" s="20" t="inlineStr"/>
      <c r="E11" s="21" t="inlineStr">
        <is>
          <t>●</t>
        </is>
      </c>
      <c r="F11" s="22" t="n"/>
      <c r="G11" s="23" t="n"/>
      <c r="H11" s="24">
        <f>IF(LEN(TRIM(F11&amp;""))=0,"↤ required","ok")</f>
        <v/>
      </c>
      <c r="BZ11" s="25" t="inlineStr">
        <is>
          <t>#FLD:e_3_1_3_crediting_baseline</t>
        </is>
      </c>
    </row>
    <row r="12" ht="22" customHeight="1">
      <c r="B12" s="18" t="inlineStr">
        <is>
          <t>3.1.4</t>
        </is>
      </c>
      <c r="C12" s="19" t="inlineStr">
        <is>
          <t>Confirm that the crediting baseline is set below the business-as-usual scenario</t>
        </is>
      </c>
      <c r="D12" s="20" t="inlineStr"/>
      <c r="E12" s="21" t="inlineStr">
        <is>
          <t>●</t>
        </is>
      </c>
      <c r="F12" s="22" t="n"/>
      <c r="G12" s="23" t="n"/>
      <c r="H12" s="24">
        <f>IF(LEN(TRIM(F12&amp;""))=0,"↤ required","ok")</f>
        <v/>
      </c>
      <c r="BZ12" s="25" t="inlineStr">
        <is>
          <t>#FLD:e_baseline_below_bau</t>
        </is>
      </c>
    </row>
    <row r="14" ht="22" customHeight="1">
      <c r="B14" s="17" t="inlineStr">
        <is>
          <t>3.2   Crediting period</t>
        </is>
      </c>
    </row>
    <row r="15" ht="22" customHeight="1">
      <c r="B15" s="18" t="inlineStr">
        <is>
          <t>3.2.1</t>
        </is>
      </c>
      <c r="C15" s="19" t="inlineStr">
        <is>
          <t>Crediting period type</t>
        </is>
      </c>
      <c r="D15" s="20" t="inlineStr"/>
      <c r="E15" s="21" t="inlineStr">
        <is>
          <t>●</t>
        </is>
      </c>
      <c r="F15" s="22" t="n"/>
      <c r="G15" s="23" t="n"/>
      <c r="H15" s="24">
        <f>IF(LEN(TRIM(F15&amp;""))=0,"↤ required","ok")</f>
        <v/>
      </c>
      <c r="BZ15" s="25" t="inlineStr">
        <is>
          <t>#FLD:e_crediting_period_type</t>
        </is>
      </c>
    </row>
    <row r="16" ht="22" customHeight="1">
      <c r="B16" s="18" t="inlineStr">
        <is>
          <t>3.2.2</t>
        </is>
      </c>
      <c r="C16" s="19" t="inlineStr">
        <is>
          <t>Crediting period start date</t>
        </is>
      </c>
      <c r="D16" s="20" t="inlineStr"/>
      <c r="E16" s="21" t="inlineStr">
        <is>
          <t>●</t>
        </is>
      </c>
      <c r="F16" s="31" t="n"/>
      <c r="G16" s="23" t="n"/>
      <c r="H16" s="24">
        <f>IF(LEN(TRIM(F16&amp;""))=0,"↤ required","ok")</f>
        <v/>
      </c>
      <c r="BZ16" s="25" t="inlineStr">
        <is>
          <t>#FLD:e_crediting_period_start</t>
        </is>
      </c>
    </row>
    <row r="17" ht="22" customHeight="1">
      <c r="B17" s="18" t="inlineStr">
        <is>
          <t>3.2.3</t>
        </is>
      </c>
      <c r="C17" s="19" t="inlineStr">
        <is>
          <t>Crediting period end date</t>
        </is>
      </c>
      <c r="D17" s="20" t="inlineStr"/>
      <c r="E17" s="21" t="inlineStr">
        <is>
          <t>●</t>
        </is>
      </c>
      <c r="F17" s="31" t="n"/>
      <c r="G17" s="23" t="n"/>
      <c r="H17" s="24">
        <f>IF(LEN(TRIM(F17&amp;""))=0,"↤ required","ok")</f>
        <v/>
      </c>
      <c r="BZ17" s="25" t="inlineStr">
        <is>
          <t>#FLD:e_crediting_period_end</t>
        </is>
      </c>
    </row>
    <row r="18" ht="22" customHeight="1">
      <c r="B18" s="18" t="inlineStr">
        <is>
          <t>3.2.4</t>
        </is>
      </c>
      <c r="C18" s="19" t="inlineStr">
        <is>
          <t>∑ Crediting period length</t>
        </is>
      </c>
      <c r="D18" s="20" t="inlineStr">
        <is>
          <t>years</t>
        </is>
      </c>
      <c r="E18" s="21" t="inlineStr">
        <is>
          <t>●</t>
        </is>
      </c>
      <c r="F18" s="42">
        <f>IF(OR(F16="",F17=""),"",ROUND(YEARFRAC(F16,F17),1))</f>
        <v/>
      </c>
      <c r="G18" s="23" t="n"/>
      <c r="H18" s="43" t="n"/>
      <c r="BZ18" s="25" t="inlineStr">
        <is>
          <t>#FLD:e_crediting_period_years</t>
        </is>
      </c>
    </row>
    <row r="19" ht="22" customHeight="1">
      <c r="B19" s="18" t="inlineStr">
        <is>
          <t>3.2.5</t>
        </is>
      </c>
      <c r="C19" s="8" t="inlineStr">
        <is>
          <t>Number of renewals sought</t>
        </is>
      </c>
      <c r="D19" s="20" t="inlineStr"/>
      <c r="E19" s="28" t="inlineStr">
        <is>
          <t>○</t>
        </is>
      </c>
      <c r="F19" s="44" t="n"/>
      <c r="G19" s="23" t="n"/>
      <c r="H19" s="43" t="n"/>
      <c r="BZ19" s="25" t="inlineStr">
        <is>
          <t>#FLD:e_crediting_period_renewals</t>
        </is>
      </c>
    </row>
    <row r="20" ht="22" customHeight="1">
      <c r="B20" s="18" t="inlineStr">
        <is>
          <t>3.2.6</t>
        </is>
      </c>
      <c r="C20" s="19" t="inlineStr">
        <is>
          <t>Technical lifetime of the activity</t>
        </is>
      </c>
      <c r="D20" s="20" t="inlineStr">
        <is>
          <t>years</t>
        </is>
      </c>
      <c r="E20" s="21" t="inlineStr">
        <is>
          <t>●</t>
        </is>
      </c>
      <c r="F20" s="44" t="n"/>
      <c r="G20" s="23" t="n"/>
      <c r="H20" s="24">
        <f>IF(LEN(TRIM(F20&amp;""))=0,"↤ required","ok")</f>
        <v/>
      </c>
      <c r="BZ20" s="25" t="inlineStr">
        <is>
          <t>#FLD:e_activity_lifetime_years</t>
        </is>
      </c>
    </row>
    <row r="21" ht="22" customHeight="1">
      <c r="B21" s="18" t="inlineStr">
        <is>
          <t>3.2.7</t>
        </is>
      </c>
      <c r="C21" s="19" t="inlineStr">
        <is>
          <t>Sign convention for quantified outcomes</t>
        </is>
      </c>
      <c r="D21" s="20" t="inlineStr"/>
      <c r="E21" s="21" t="inlineStr">
        <is>
          <t>●</t>
        </is>
      </c>
      <c r="F21" s="22" t="n"/>
      <c r="G21" s="23" t="n"/>
      <c r="H21" s="24">
        <f>IF(LEN(TRIM(F21&amp;""))=0,"↤ required","ok")</f>
        <v/>
      </c>
      <c r="BZ21" s="25" t="inlineStr">
        <is>
          <t>#FLD:e_sign_convention</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14:H14"/>
    <mergeCell ref="B8:H8"/>
    <mergeCell ref="B2:H2"/>
    <mergeCell ref="B7:H7"/>
    <mergeCell ref="B3:H3"/>
  </mergeCells>
  <conditionalFormatting sqref="H9">
    <cfRule type="expression" priority="1" dxfId="2">
      <formula>H9="ok"</formula>
    </cfRule>
  </conditionalFormatting>
  <conditionalFormatting sqref="H10">
    <cfRule type="expression" priority="2" dxfId="2">
      <formula>H10="ok"</formula>
    </cfRule>
  </conditionalFormatting>
  <conditionalFormatting sqref="H11">
    <cfRule type="expression" priority="3" dxfId="2">
      <formula>H11="ok"</formula>
    </cfRule>
  </conditionalFormatting>
  <conditionalFormatting sqref="H12">
    <cfRule type="expression" priority="4" dxfId="2">
      <formula>H12="ok"</formula>
    </cfRule>
  </conditionalFormatting>
  <conditionalFormatting sqref="H15">
    <cfRule type="expression" priority="5" dxfId="2">
      <formula>H15="ok"</formula>
    </cfRule>
  </conditionalFormatting>
  <conditionalFormatting sqref="H16">
    <cfRule type="expression" priority="6" dxfId="2">
      <formula>H16="ok"</formula>
    </cfRule>
  </conditionalFormatting>
  <conditionalFormatting sqref="H17">
    <cfRule type="expression" priority="7" dxfId="2">
      <formula>H17="ok"</formula>
    </cfRule>
  </conditionalFormatting>
  <conditionalFormatting sqref="H18">
    <cfRule type="expression" priority="8" dxfId="2">
      <formula>H18="ok"</formula>
    </cfRule>
  </conditionalFormatting>
  <conditionalFormatting sqref="H19">
    <cfRule type="expression" priority="9" dxfId="2">
      <formula>H19="ok"</formula>
    </cfRule>
  </conditionalFormatting>
  <conditionalFormatting sqref="H20">
    <cfRule type="expression" priority="10" dxfId="2">
      <formula>H20="ok"</formula>
    </cfRule>
  </conditionalFormatting>
  <conditionalFormatting sqref="H21">
    <cfRule type="expression" priority="11" dxfId="2">
      <formula>H21="ok"</formula>
    </cfRule>
  </conditionalFormatting>
  <dataValidations count="7">
    <dataValidation sqref="F12" showDropDown="0" showInputMessage="0" showErrorMessage="0" allowBlank="1" errorTitle="Yes or No" error="Select Yes or No." type="list" errorStyle="stop">
      <formula1>=LST_YES_NO</formula1>
    </dataValidation>
    <dataValidation sqref="F15" showDropDown="0" showInputMessage="0" showErrorMessage="0" allowBlank="1" errorTitle="Value not allowed" error="Select a value from the drop-down list. If your case is not listed, use the 'Other' option where one is offered." type="list" errorStyle="stop">
      <formula1>=LST_CREDITING_PERIOD_TYPE</formula1>
    </dataValidation>
    <dataValidation sqref="F16" showDropDown="0" showInputMessage="0" showErrorMessage="0" allowBlank="1" errorTitle="Date required" error="Enter a real date. Display format is DD/MM/YYYY." type="date" errorStyle="stop" operator="between">
      <formula1>DATE(1990,1,1)</formula1>
      <formula2>DATE(2100,12,31)</formula2>
    </dataValidation>
    <dataValidation sqref="F17" showDropDown="0" showInputMessage="0" showErrorMessage="0" allowBlank="1" errorTitle="Date required" error="Enter a real date. Display format is DD/MM/YYYY." type="date" errorStyle="stop" operator="between">
      <formula1>DATE(1990,1,1)</formula1>
      <formula2>DATE(2100,12,31)</formula2>
    </dataValidation>
    <dataValidation sqref="F19" showDropDown="0" showInputMessage="0" showErrorMessage="0" allowBlank="1" errorTitle="Numeric value required" error="Enter a number between 0 and 2." type="whole" errorStyle="stop" operator="between">
      <formula1>0</formula1>
      <formula2>2</formula2>
    </dataValidation>
    <dataValidation sqref="F20" showDropDown="0" showInputMessage="0" showErrorMessage="0" allowBlank="1" errorTitle="Numeric value required" error="Enter a number between 1 and 100." type="whole" errorStyle="stop" operator="between">
      <formula1>1</formula1>
      <formula2>100</formula2>
    </dataValidation>
    <dataValidation sqref="F21" showDropDown="0" showInputMessage="0" showErrorMessage="0" allowBlank="1" errorTitle="Value not allowed" error="Select a value from the drop-down list. If your case is not listed, use the 'Other' option where one is offered." type="list" errorStyle="stop">
      <formula1>=LST_SIGN_CONVENTION</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B2:BZ3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34" customWidth="1" min="3" max="3"/>
    <col width="24" customWidth="1" min="4" max="4"/>
    <col width="13" customWidth="1" min="5" max="5"/>
    <col width="13" customWidth="1" min="6" max="6"/>
    <col width="16" customWidth="1" min="7" max="7"/>
    <col width="44" customWidth="1" min="8" max="8"/>
    <col width="18" customWidth="1" min="9" max="9"/>
    <col hidden="1" width="13" customWidth="1" min="78" max="78"/>
  </cols>
  <sheetData>
    <row r="2" ht="24" customHeight="1">
      <c r="B2" s="13" t="inlineStr">
        <is>
          <t>E · 4. Avoidance of double-claiming Mitigation Outcomes</t>
        </is>
      </c>
    </row>
    <row r="3" ht="14" customHeight="1">
      <c r="B3" s="14" t="inlineStr">
        <is>
          <t>Framework Template E section 4, verbatim.</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6" ht="24" customHeight="1">
      <c r="B6" s="41" t="inlineStr">
        <is>
          <t>Declare the potential overlaps and interactions overtime with climate finance, governmental support and/or other sources of carbon finance – i.e., the Voluntary Carbon Market.</t>
        </is>
      </c>
    </row>
    <row r="8" ht="22" customHeight="1">
      <c r="B8" s="17" t="inlineStr">
        <is>
          <t>4   Overlaps and attribution</t>
        </is>
      </c>
    </row>
    <row r="9" ht="22" customHeight="1">
      <c r="B9" s="18" t="inlineStr">
        <is>
          <t>4.0</t>
        </is>
      </c>
      <c r="C9" s="19" t="inlineStr">
        <is>
          <t>Are there any overlaps with climate finance, governmental support or other carbon finance mechanisms?</t>
        </is>
      </c>
      <c r="D9" s="20" t="inlineStr"/>
      <c r="E9" s="21" t="inlineStr">
        <is>
          <t>●</t>
        </is>
      </c>
      <c r="F9" s="22" t="n"/>
      <c r="G9" s="23" t="n"/>
      <c r="H9" s="24">
        <f>IF(LEN(TRIM(F9&amp;""))=0,"↤ required","ok")</f>
        <v/>
      </c>
      <c r="BZ9" s="25" t="inlineStr">
        <is>
          <t>#FLD:e_4_0_any_overlap</t>
        </is>
      </c>
    </row>
    <row r="10" ht="110" customHeight="1">
      <c r="B10" s="18" t="inlineStr">
        <is>
          <t>4.1</t>
        </is>
      </c>
      <c r="C10" s="19" t="inlineStr">
        <is>
          <t>Possible overlaps with climate finance</t>
        </is>
      </c>
      <c r="D10" s="20" t="inlineStr"/>
      <c r="E10" s="21" t="inlineStr">
        <is>
          <t>●</t>
        </is>
      </c>
      <c r="F10" s="22" t="n"/>
      <c r="G10" s="23" t="n"/>
      <c r="H10" s="24">
        <f>IF(LEN(TRIM(F10&amp;""))=0,"↤ required","ok")</f>
        <v/>
      </c>
      <c r="BZ10" s="25" t="inlineStr">
        <is>
          <t>#FLD:e_4_1_climate_finance_overlap</t>
        </is>
      </c>
    </row>
    <row r="11" ht="110" customHeight="1">
      <c r="B11" s="18" t="inlineStr">
        <is>
          <t>4.2</t>
        </is>
      </c>
      <c r="C11" s="19" t="inlineStr">
        <is>
          <t>Possible overlaps with other carbon finance mechanisms</t>
        </is>
      </c>
      <c r="D11" s="20" t="inlineStr"/>
      <c r="E11" s="21" t="inlineStr">
        <is>
          <t>●</t>
        </is>
      </c>
      <c r="F11" s="22" t="n"/>
      <c r="G11" s="23" t="n"/>
      <c r="H11" s="24">
        <f>IF(LEN(TRIM(F11&amp;""))=0,"↤ required","ok")</f>
        <v/>
      </c>
      <c r="BZ11" s="25" t="inlineStr">
        <is>
          <t>#FLD:e_4_2_carbon_finance_overlap</t>
        </is>
      </c>
    </row>
    <row r="12" ht="110" customHeight="1">
      <c r="B12" s="18" t="inlineStr">
        <is>
          <t>4.3</t>
        </is>
      </c>
      <c r="C12" s="19" t="inlineStr">
        <is>
          <t>Attribution of Mitigation Outcomes</t>
        </is>
      </c>
      <c r="D12" s="20" t="inlineStr"/>
      <c r="E12" s="21" t="inlineStr">
        <is>
          <t>●</t>
        </is>
      </c>
      <c r="F12" s="22" t="n"/>
      <c r="G12" s="23" t="n"/>
      <c r="H12" s="24">
        <f>IF(LEN(TRIM(F12&amp;""))=0,"↤ required","ok")</f>
        <v/>
      </c>
      <c r="BZ12" s="25" t="inlineStr">
        <is>
          <t>#FLD:e_4_3_attribution</t>
        </is>
      </c>
    </row>
    <row r="14" ht="20" customHeight="1">
      <c r="B14" s="34" t="inlineStr">
        <is>
          <t>▦  Register of overlapping support and registrations</t>
        </is>
      </c>
    </row>
    <row r="15" ht="30" customHeight="1">
      <c r="B15" s="36" t="inlineStr">
        <is>
          <t>Type of overlap  ●</t>
        </is>
      </c>
      <c r="C15" s="36" t="inlineStr">
        <is>
          <t>Programme / standard / funder  ●</t>
        </is>
      </c>
      <c r="D15" s="36" t="inlineStr">
        <is>
          <t>Activity or grant identifier</t>
        </is>
      </c>
      <c r="E15" s="36" t="inlineStr">
        <is>
          <t>From</t>
        </is>
      </c>
      <c r="F15" s="36" t="inlineStr">
        <is>
          <t>To</t>
        </is>
      </c>
      <c r="G15" s="36" t="inlineStr">
        <is>
          <t>Units already issued</t>
        </is>
      </c>
      <c r="H15" s="36" t="inlineStr">
        <is>
          <t>How double claiming is prevented  ●</t>
        </is>
      </c>
      <c r="I15" s="36" t="inlineStr">
        <is>
          <t>Annex Ref ID</t>
        </is>
      </c>
      <c r="BZ15" s="25" t="inlineStr">
        <is>
          <t>#TBL:e_overlap_register:HEADER</t>
        </is>
      </c>
    </row>
    <row r="16" ht="20" customHeight="1">
      <c r="B16" s="37" t="n"/>
      <c r="C16" s="37" t="n"/>
      <c r="D16" s="37" t="n"/>
      <c r="E16" s="39" t="n"/>
      <c r="F16" s="39" t="n"/>
      <c r="G16" s="38" t="n"/>
      <c r="H16" s="37" t="n"/>
      <c r="I16" s="37" t="n"/>
    </row>
    <row r="17" ht="20" customHeight="1">
      <c r="B17" s="37" t="n"/>
      <c r="C17" s="37" t="n"/>
      <c r="D17" s="37" t="n"/>
      <c r="E17" s="39" t="n"/>
      <c r="F17" s="39" t="n"/>
      <c r="G17" s="38" t="n"/>
      <c r="H17" s="37" t="n"/>
      <c r="I17" s="37" t="n"/>
    </row>
    <row r="18" ht="20" customHeight="1">
      <c r="B18" s="37" t="n"/>
      <c r="C18" s="37" t="n"/>
      <c r="D18" s="37" t="n"/>
      <c r="E18" s="39" t="n"/>
      <c r="F18" s="39" t="n"/>
      <c r="G18" s="38" t="n"/>
      <c r="H18" s="37" t="n"/>
      <c r="I18" s="37" t="n"/>
    </row>
    <row r="19" ht="20" customHeight="1">
      <c r="B19" s="37" t="n"/>
      <c r="C19" s="37" t="n"/>
      <c r="D19" s="37" t="n"/>
      <c r="E19" s="39" t="n"/>
      <c r="F19" s="39" t="n"/>
      <c r="G19" s="38" t="n"/>
      <c r="H19" s="37" t="n"/>
      <c r="I19" s="37" t="n"/>
    </row>
    <row r="20" ht="20" customHeight="1">
      <c r="B20" s="37" t="n"/>
      <c r="C20" s="37" t="n"/>
      <c r="D20" s="37" t="n"/>
      <c r="E20" s="39" t="n"/>
      <c r="F20" s="39" t="n"/>
      <c r="G20" s="38" t="n"/>
      <c r="H20" s="37" t="n"/>
      <c r="I20" s="37" t="n"/>
    </row>
    <row r="21" ht="20" customHeight="1">
      <c r="B21" s="37" t="n"/>
      <c r="C21" s="37" t="n"/>
      <c r="D21" s="37" t="n"/>
      <c r="E21" s="39" t="n"/>
      <c r="F21" s="39" t="n"/>
      <c r="G21" s="38" t="n"/>
      <c r="H21" s="37" t="n"/>
      <c r="I21" s="37" t="n"/>
    </row>
    <row r="22" ht="20" customHeight="1">
      <c r="B22" s="37" t="n"/>
      <c r="C22" s="37" t="n"/>
      <c r="D22" s="37" t="n"/>
      <c r="E22" s="39" t="n"/>
      <c r="F22" s="39" t="n"/>
      <c r="G22" s="38" t="n"/>
      <c r="H22" s="37" t="n"/>
      <c r="I22" s="37" t="n"/>
    </row>
    <row r="23" ht="20" customHeight="1">
      <c r="B23" s="37" t="n"/>
      <c r="C23" s="37" t="n"/>
      <c r="D23" s="37" t="n"/>
      <c r="E23" s="39" t="n"/>
      <c r="F23" s="39" t="n"/>
      <c r="G23" s="38" t="n"/>
      <c r="H23" s="37" t="n"/>
      <c r="I23" s="37" t="n"/>
    </row>
    <row r="24" ht="20" customHeight="1">
      <c r="B24" s="37" t="n"/>
      <c r="C24" s="37" t="n"/>
      <c r="D24" s="37" t="n"/>
      <c r="E24" s="39" t="n"/>
      <c r="F24" s="39" t="n"/>
      <c r="G24" s="38" t="n"/>
      <c r="H24" s="37" t="n"/>
      <c r="I24" s="37" t="n"/>
    </row>
    <row r="25" ht="20" customHeight="1">
      <c r="B25" s="37" t="n"/>
      <c r="C25" s="37" t="n"/>
      <c r="D25" s="37" t="n"/>
      <c r="E25" s="39" t="n"/>
      <c r="F25" s="39" t="n"/>
      <c r="G25" s="38" t="n"/>
      <c r="H25" s="37" t="n"/>
      <c r="I25" s="37" t="n"/>
    </row>
    <row r="26" ht="20" customHeight="1">
      <c r="B26" s="37" t="n"/>
      <c r="C26" s="37" t="n"/>
      <c r="D26" s="37" t="n"/>
      <c r="E26" s="39" t="n"/>
      <c r="F26" s="39" t="n"/>
      <c r="G26" s="38" t="n"/>
      <c r="H26" s="37" t="n"/>
      <c r="I26" s="37" t="n"/>
    </row>
    <row r="27" ht="20" customHeight="1">
      <c r="B27" s="37" t="n"/>
      <c r="C27" s="37" t="n"/>
      <c r="D27" s="37" t="n"/>
      <c r="E27" s="39" t="n"/>
      <c r="F27" s="39" t="n"/>
      <c r="G27" s="38" t="n"/>
      <c r="H27" s="37" t="n"/>
      <c r="I27" s="37" t="n"/>
    </row>
    <row r="28" ht="20" customHeight="1">
      <c r="B28" s="37" t="n"/>
      <c r="C28" s="37" t="n"/>
      <c r="D28" s="37" t="n"/>
      <c r="E28" s="39" t="n"/>
      <c r="F28" s="39" t="n"/>
      <c r="G28" s="38" t="n"/>
      <c r="H28" s="37" t="n"/>
      <c r="I28" s="37" t="n"/>
    </row>
    <row r="29" ht="20" customHeight="1">
      <c r="B29" s="37" t="n"/>
      <c r="C29" s="37" t="n"/>
      <c r="D29" s="37" t="n"/>
      <c r="E29" s="39" t="n"/>
      <c r="F29" s="39" t="n"/>
      <c r="G29" s="38" t="n"/>
      <c r="H29" s="37" t="n"/>
      <c r="I29" s="37" t="n"/>
    </row>
    <row r="30" ht="20" customHeight="1">
      <c r="B30" s="37" t="n"/>
      <c r="C30" s="37" t="n"/>
      <c r="D30" s="37" t="n"/>
      <c r="E30" s="39" t="n"/>
      <c r="F30" s="39" t="n"/>
      <c r="G30" s="38" t="n"/>
      <c r="H30" s="37" t="n"/>
      <c r="I30" s="37" t="n"/>
    </row>
    <row r="31" ht="13" customHeight="1">
      <c r="B31" s="40" t="inlineStr">
        <is>
          <t>End of table. 15 rows are provided. Do not insert or delete rows — if you need more capacity, contact the EAD before submitting.</t>
        </is>
      </c>
      <c r="BZ31" s="25" t="inlineStr">
        <is>
          <t>#TBL:e_overlap_register:END</t>
        </is>
      </c>
    </row>
  </sheetData>
  <sheetProtection selectLockedCells="0" selectUnlockedCells="0" sheet="1" objects="0" insertRows="1" insertHyperlinks="1" autoFilter="1" scenarios="0" formatColumns="1" deleteColumns="1" insertColumns="1" pivotTables="1" deleteRows="1" formatCells="1" formatRows="1" sort="1" password="CA19"/>
  <mergeCells count="6">
    <mergeCell ref="B14:H14"/>
    <mergeCell ref="B8:H8"/>
    <mergeCell ref="B6:H6"/>
    <mergeCell ref="B2:H2"/>
    <mergeCell ref="B3:H3"/>
    <mergeCell ref="B31:H31"/>
  </mergeCells>
  <conditionalFormatting sqref="H9">
    <cfRule type="expression" priority="1" dxfId="2">
      <formula>H9="ok"</formula>
    </cfRule>
  </conditionalFormatting>
  <conditionalFormatting sqref="H10">
    <cfRule type="expression" priority="2" dxfId="2">
      <formula>H10="ok"</formula>
    </cfRule>
  </conditionalFormatting>
  <conditionalFormatting sqref="H11">
    <cfRule type="expression" priority="3" dxfId="2">
      <formula>H11="ok"</formula>
    </cfRule>
  </conditionalFormatting>
  <conditionalFormatting sqref="H12">
    <cfRule type="expression" priority="4" dxfId="2">
      <formula>H12="ok"</formula>
    </cfRule>
  </conditionalFormatting>
  <dataValidations count="5">
    <dataValidation sqref="F9" showDropDown="0" showInputMessage="0" showErrorMessage="0" allowBlank="1" errorTitle="Yes or No" error="Select Yes or No." type="list" errorStyle="stop">
      <formula1>=LST_YES_NO</formula1>
    </dataValidation>
    <dataValidation sqref="B16:B30" showDropDown="0" showInputMessage="0" showErrorMessage="0" allowBlank="1" errorTitle="Value not allowed" error="Select a value from the drop-down list." type="list" errorStyle="stop">
      <formula1>=LST_OVERLAP_KIND</formula1>
    </dataValidation>
    <dataValidation sqref="E16:E30" showDropDown="0" showInputMessage="0" showErrorMessage="0" allowBlank="1" errorTitle="Date required" error="Enter a real date (DD/MM/YYYY)." type="date" errorStyle="stop" operator="between">
      <formula1>DATE(1990,1,1)</formula1>
      <formula2>DATE(2100,12,31)</formula2>
    </dataValidation>
    <dataValidation sqref="F16:F30" showDropDown="0" showInputMessage="0" showErrorMessage="0" allowBlank="1" errorTitle="Date required" error="Enter a real date (DD/MM/YYYY)." type="date" errorStyle="stop" operator="between">
      <formula1>DATE(1990,1,1)</formula1>
      <formula2>DATE(2100,12,31)</formula2>
    </dataValidation>
    <dataValidation sqref="G16:G30" showDropDown="0" showInputMessage="0" showErrorMessage="0" allowBlank="1" errorTitle="Numeric value required" error="Enter a number in this cell." type="decimal"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B2:BZ11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34" customWidth="1" min="3" max="3"/>
    <col width="36" customWidth="1" min="4" max="4"/>
    <col width="14" customWidth="1" min="5" max="5"/>
    <col width="15" customWidth="1" min="6" max="6"/>
    <col width="24" customWidth="1" min="7" max="7"/>
    <col width="40" customWidth="1" min="8" max="8"/>
    <col width="40" customWidth="1" min="9" max="9"/>
    <col width="20" customWidth="1" min="10" max="10"/>
    <col width="18" customWidth="1" min="11" max="11"/>
    <col width="24" customWidth="1" min="12" max="12"/>
    <col hidden="1" width="13" customWidth="1" min="78" max="78"/>
  </cols>
  <sheetData>
    <row r="2" ht="24" customHeight="1">
      <c r="B2" s="13" t="inlineStr">
        <is>
          <t>E · 5. Sustainable Development promotion and transformational change</t>
        </is>
      </c>
    </row>
    <row r="3" ht="25" customHeight="1">
      <c r="B3" s="14" t="inlineStr">
        <is>
          <t>Framework Template E section 5, verbatim. Annex II Guideline 1 states a hard consequence: failure to demonstrate a sustainable development contribution results in denial of authorisation.</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6" ht="13" customHeight="1">
      <c r="B6" s="41" t="inlineStr">
        <is>
          <t>Describe how the Mitigation Activity will promote Sustainable Development Goal -SDG- priorities in Malawi by addressing the aspects below.</t>
        </is>
      </c>
    </row>
    <row r="8" ht="22" customHeight="1">
      <c r="B8" s="17" t="inlineStr">
        <is>
          <t>5   Sustainable development and safeguards</t>
        </is>
      </c>
    </row>
    <row r="9" ht="110" customHeight="1">
      <c r="B9" s="18" t="inlineStr">
        <is>
          <t>5.1</t>
        </is>
      </c>
      <c r="C9" s="19" t="inlineStr">
        <is>
          <t>Consistency with Malawi's SDG priorities</t>
        </is>
      </c>
      <c r="D9" s="20" t="inlineStr"/>
      <c r="E9" s="21" t="inlineStr">
        <is>
          <t>●</t>
        </is>
      </c>
      <c r="F9" s="22" t="n"/>
      <c r="G9" s="32" t="n"/>
      <c r="H9" s="24">
        <f>IF(LEN(TRIM(F9&amp;""))=0,"↤ required","ok")</f>
        <v/>
      </c>
      <c r="BZ9" s="25" t="inlineStr">
        <is>
          <t>#FLD:e_5_1_sdg_priorities</t>
        </is>
      </c>
    </row>
    <row r="10" ht="110" customHeight="1">
      <c r="B10" s="18" t="inlineStr">
        <is>
          <t>5.2</t>
        </is>
      </c>
      <c r="C10" s="19" t="inlineStr">
        <is>
          <t>Compliance with Environmental Integrity and social requirements and standards as framed in applicable policies and this Article 6 Framework Malawi.</t>
        </is>
      </c>
      <c r="D10" s="20" t="inlineStr"/>
      <c r="E10" s="21" t="inlineStr">
        <is>
          <t>●</t>
        </is>
      </c>
      <c r="F10" s="22" t="n"/>
      <c r="G10" s="32" t="n"/>
      <c r="H10" s="24">
        <f>IF(LEN(TRIM(F10&amp;""))=0,"↤ required","ok")</f>
        <v/>
      </c>
      <c r="BZ10" s="25" t="inlineStr">
        <is>
          <t>#FLD:e_5_2_ei_social_compliance</t>
        </is>
      </c>
    </row>
    <row r="11" ht="110" customHeight="1">
      <c r="B11" s="18" t="inlineStr">
        <is>
          <t>5.3</t>
        </is>
      </c>
      <c r="C11" s="19" t="inlineStr">
        <is>
          <t>Assessment of potential negative socio-economic impacts for Malawi</t>
        </is>
      </c>
      <c r="D11" s="20" t="inlineStr"/>
      <c r="E11" s="21" t="inlineStr">
        <is>
          <t>●</t>
        </is>
      </c>
      <c r="F11" s="22" t="n"/>
      <c r="G11" s="32" t="n"/>
      <c r="H11" s="24">
        <f>IF(LEN(TRIM(F11&amp;""))=0,"↤ required","ok")</f>
        <v/>
      </c>
      <c r="BZ11" s="25" t="inlineStr">
        <is>
          <t>#FLD:e_5_3_negative_socioeconomic</t>
        </is>
      </c>
    </row>
    <row r="12" ht="92" customHeight="1">
      <c r="B12" s="18" t="inlineStr">
        <is>
          <t>5.4</t>
        </is>
      </c>
      <c r="C12" s="19" t="inlineStr">
        <is>
          <t>Respect for Human Rights.</t>
        </is>
      </c>
      <c r="D12" s="20" t="inlineStr"/>
      <c r="E12" s="21" t="inlineStr">
        <is>
          <t>●</t>
        </is>
      </c>
      <c r="F12" s="22" t="n"/>
      <c r="G12" s="32" t="n"/>
      <c r="H12" s="24">
        <f>IF(LEN(TRIM(F12&amp;""))=0,"↤ required","ok")</f>
        <v/>
      </c>
      <c r="BZ12" s="25" t="inlineStr">
        <is>
          <t>#FLD:e_5_4_human_rights</t>
        </is>
      </c>
    </row>
    <row r="13" ht="92" customHeight="1">
      <c r="B13" s="18" t="inlineStr">
        <is>
          <t>5.5</t>
        </is>
      </c>
      <c r="C13" s="19" t="inlineStr">
        <is>
          <t>Avoidance of Corruption and bad governance.</t>
        </is>
      </c>
      <c r="D13" s="20" t="inlineStr"/>
      <c r="E13" s="21" t="inlineStr">
        <is>
          <t>●</t>
        </is>
      </c>
      <c r="F13" s="22" t="n"/>
      <c r="G13" s="32" t="n"/>
      <c r="H13" s="24">
        <f>IF(LEN(TRIM(F13&amp;""))=0,"↤ required","ok")</f>
        <v/>
      </c>
      <c r="BZ13" s="25" t="inlineStr">
        <is>
          <t>#FLD:e_5_5_anti_corruption</t>
        </is>
      </c>
    </row>
    <row r="14" ht="92" customHeight="1">
      <c r="B14" s="18" t="inlineStr">
        <is>
          <t>5.6</t>
        </is>
      </c>
      <c r="C14" s="19" t="inlineStr">
        <is>
          <t>Sustainable Development indicators</t>
        </is>
      </c>
      <c r="D14" s="20" t="inlineStr"/>
      <c r="E14" s="21" t="inlineStr">
        <is>
          <t>●</t>
        </is>
      </c>
      <c r="F14" s="22" t="n"/>
      <c r="G14" s="32" t="n"/>
      <c r="H14" s="24">
        <f>IF(LEN(TRIM(F14&amp;""))=0,"↤ required","ok")</f>
        <v/>
      </c>
      <c r="BZ14" s="25" t="inlineStr">
        <is>
          <t>#FLD:e_5_6_sd_indicators</t>
        </is>
      </c>
    </row>
    <row r="15" ht="130" customHeight="1">
      <c r="B15" s="18" t="inlineStr">
        <is>
          <t>5.7</t>
        </is>
      </c>
      <c r="C15" s="19" t="inlineStr">
        <is>
          <t>Stakeholder engagement: identification of-and-consultations with stakeholders (i.e., what partnerships or legal means -appeals, grievance- is in place / necessary to ensure the fundamental rights of involved and affected stakeholders.</t>
        </is>
      </c>
      <c r="D15" s="20" t="inlineStr"/>
      <c r="E15" s="21" t="inlineStr">
        <is>
          <t>●</t>
        </is>
      </c>
      <c r="F15" s="22" t="n"/>
      <c r="G15" s="32" t="n"/>
      <c r="H15" s="24">
        <f>IF(LEN(TRIM(F15&amp;""))=0,"↤ required","ok")</f>
        <v/>
      </c>
      <c r="BZ15" s="25" t="inlineStr">
        <is>
          <t>#FLD:e_5_7_stakeholder_engagement</t>
        </is>
      </c>
    </row>
    <row r="16" ht="110" customHeight="1">
      <c r="B16" s="18" t="inlineStr">
        <is>
          <t>5.8</t>
        </is>
      </c>
      <c r="C16" s="19" t="inlineStr">
        <is>
          <t>Description of the process followed to ensure the involvement of local stakeholders in the MA's development, including a public comment period.</t>
        </is>
      </c>
      <c r="D16" s="20" t="inlineStr"/>
      <c r="E16" s="21" t="inlineStr">
        <is>
          <t>●</t>
        </is>
      </c>
      <c r="F16" s="22" t="n"/>
      <c r="G16" s="32" t="n"/>
      <c r="H16" s="24">
        <f>IF(LEN(TRIM(F16&amp;""))=0,"↤ required","ok")</f>
        <v/>
      </c>
      <c r="BZ16" s="25" t="inlineStr">
        <is>
          <t>#FLD:e_5_8_local_involvement_process</t>
        </is>
      </c>
    </row>
    <row r="17" ht="110" customHeight="1">
      <c r="B17" s="18" t="inlineStr">
        <is>
          <t>5.9</t>
        </is>
      </c>
      <c r="C17" s="8" t="inlineStr">
        <is>
          <t>Exit strategy: explain, if applicable, to what extent the Mitigation Activity is expected to transition to a self-sustaining model after the Article 6.2 engagement ceases.</t>
        </is>
      </c>
      <c r="D17" s="20" t="inlineStr"/>
      <c r="E17" s="29" t="inlineStr">
        <is>
          <t>◐</t>
        </is>
      </c>
      <c r="F17" s="22" t="n"/>
      <c r="G17" s="32" t="n"/>
      <c r="H17" s="30">
        <f>IF(LEN(TRIM(F17&amp;""))=0,"if applicable","ok")</f>
        <v/>
      </c>
      <c r="BZ17" s="25" t="inlineStr">
        <is>
          <t>#FLD:e_5_9_exit_strategy</t>
        </is>
      </c>
    </row>
    <row r="18" ht="22" customHeight="1">
      <c r="B18" s="18" t="inlineStr">
        <is>
          <t>5.8.1</t>
        </is>
      </c>
      <c r="C18" s="19" t="inlineStr">
        <is>
          <t>Duration of the public comment period</t>
        </is>
      </c>
      <c r="D18" s="20" t="inlineStr">
        <is>
          <t>days</t>
        </is>
      </c>
      <c r="E18" s="21" t="inlineStr">
        <is>
          <t>●</t>
        </is>
      </c>
      <c r="F18" s="44" t="n"/>
      <c r="G18" s="23" t="n"/>
      <c r="H18" s="24">
        <f>IF(LEN(TRIM(F18&amp;""))=0,"↤ required","ok")</f>
        <v/>
      </c>
      <c r="BZ18" s="25" t="inlineStr">
        <is>
          <t>#FLD:e_5_8_1_comment_period_days</t>
        </is>
      </c>
    </row>
    <row r="19" ht="74" customHeight="1">
      <c r="B19" s="18" t="inlineStr">
        <is>
          <t>5.8.2</t>
        </is>
      </c>
      <c r="C19" s="19" t="inlineStr">
        <is>
          <t>Public comment period — dates and how it was announced</t>
        </is>
      </c>
      <c r="D19" s="20" t="inlineStr"/>
      <c r="E19" s="21" t="inlineStr">
        <is>
          <t>●</t>
        </is>
      </c>
      <c r="F19" s="22" t="n"/>
      <c r="G19" s="32" t="n"/>
      <c r="H19" s="24">
        <f>IF(LEN(TRIM(F19&amp;""))=0,"↤ required","ok")</f>
        <v/>
      </c>
      <c r="BZ19" s="25" t="inlineStr">
        <is>
          <t>#FLD:e_5_8_2_comment_period_dates</t>
        </is>
      </c>
    </row>
    <row r="20" ht="22" customHeight="1">
      <c r="B20" s="18" t="inlineStr">
        <is>
          <t>5.9.1</t>
        </is>
      </c>
      <c r="C20" s="19" t="inlineStr">
        <is>
          <t>Is an Environmental and Social Impact Assessment required for this activity?</t>
        </is>
      </c>
      <c r="D20" s="20" t="inlineStr"/>
      <c r="E20" s="21" t="inlineStr">
        <is>
          <t>●</t>
        </is>
      </c>
      <c r="F20" s="22" t="n"/>
      <c r="G20" s="23" t="n"/>
      <c r="H20" s="24">
        <f>IF(LEN(TRIM(F20&amp;""))=0,"↤ required","ok")</f>
        <v/>
      </c>
      <c r="BZ20" s="25" t="inlineStr">
        <is>
          <t>#FLD:e_esia_required</t>
        </is>
      </c>
    </row>
    <row r="21" ht="22" customHeight="1">
      <c r="B21" s="18" t="inlineStr">
        <is>
          <t>5.9.2</t>
        </is>
      </c>
      <c r="C21" s="8" t="inlineStr">
        <is>
          <t>ESIA reference and approval date</t>
        </is>
      </c>
      <c r="D21" s="20" t="inlineStr"/>
      <c r="E21" s="29" t="inlineStr">
        <is>
          <t>◐</t>
        </is>
      </c>
      <c r="F21" s="22" t="n"/>
      <c r="G21" s="32" t="n"/>
      <c r="H21" s="30">
        <f>IF(LEN(TRIM(F21&amp;""))=0,"if applicable","ok")</f>
        <v/>
      </c>
      <c r="BZ21" s="25" t="inlineStr">
        <is>
          <t>#FLD:e_esia_reference</t>
        </is>
      </c>
    </row>
    <row r="23" ht="20" customHeight="1">
      <c r="B23" s="34" t="inlineStr">
        <is>
          <t>▦  Sustainable Development indicators</t>
        </is>
      </c>
    </row>
    <row r="24" ht="30" customHeight="1">
      <c r="B24" s="36" t="inlineStr">
        <is>
          <t>SDG  ●</t>
        </is>
      </c>
      <c r="C24" s="36" t="inlineStr">
        <is>
          <t>SDG target</t>
        </is>
      </c>
      <c r="D24" s="36" t="inlineStr">
        <is>
          <t>Malawi NDC / national priority reference  ●</t>
        </is>
      </c>
      <c r="E24" s="36" t="inlineStr">
        <is>
          <t>Indicator  ●</t>
        </is>
      </c>
      <c r="F24" s="36" t="inlineStr">
        <is>
          <t>Unit  ●</t>
        </is>
      </c>
      <c r="G24" s="36" t="inlineStr">
        <is>
          <t>Baseline value  ●</t>
        </is>
      </c>
      <c r="H24" s="36" t="inlineStr">
        <is>
          <t>Target value  ●</t>
        </is>
      </c>
      <c r="I24" s="36" t="inlineStr">
        <is>
          <t>Direction  ●</t>
        </is>
      </c>
      <c r="J24" s="36" t="inlineStr">
        <is>
          <t>Monitoring frequency  ●</t>
        </is>
      </c>
      <c r="K24" s="36" t="inlineStr">
        <is>
          <t>Means of verification  ●</t>
        </is>
      </c>
      <c r="L24" s="36" t="inlineStr">
        <is>
          <t>Responsible party  ●</t>
        </is>
      </c>
      <c r="BZ24" s="25" t="inlineStr">
        <is>
          <t>#TBL:e_sd_indicators:HEADER</t>
        </is>
      </c>
    </row>
    <row r="25" ht="20" customHeight="1">
      <c r="B25" s="37" t="n"/>
      <c r="C25" s="37" t="n"/>
      <c r="D25" s="37" t="n"/>
      <c r="E25" s="37" t="n"/>
      <c r="F25" s="37" t="n"/>
      <c r="G25" s="38" t="n"/>
      <c r="H25" s="38" t="n"/>
      <c r="I25" s="37" t="n"/>
      <c r="J25" s="37" t="n"/>
      <c r="K25" s="37" t="n"/>
      <c r="L25" s="37" t="n"/>
    </row>
    <row r="26" ht="20" customHeight="1">
      <c r="B26" s="37" t="n"/>
      <c r="C26" s="37" t="n"/>
      <c r="D26" s="37" t="n"/>
      <c r="E26" s="37" t="n"/>
      <c r="F26" s="37" t="n"/>
      <c r="G26" s="38" t="n"/>
      <c r="H26" s="38" t="n"/>
      <c r="I26" s="37" t="n"/>
      <c r="J26" s="37" t="n"/>
      <c r="K26" s="37" t="n"/>
      <c r="L26" s="37" t="n"/>
    </row>
    <row r="27" ht="20" customHeight="1">
      <c r="B27" s="37" t="n"/>
      <c r="C27" s="37" t="n"/>
      <c r="D27" s="37" t="n"/>
      <c r="E27" s="37" t="n"/>
      <c r="F27" s="37" t="n"/>
      <c r="G27" s="38" t="n"/>
      <c r="H27" s="38" t="n"/>
      <c r="I27" s="37" t="n"/>
      <c r="J27" s="37" t="n"/>
      <c r="K27" s="37" t="n"/>
      <c r="L27" s="37" t="n"/>
    </row>
    <row r="28" ht="20" customHeight="1">
      <c r="B28" s="37" t="n"/>
      <c r="C28" s="37" t="n"/>
      <c r="D28" s="37" t="n"/>
      <c r="E28" s="37" t="n"/>
      <c r="F28" s="37" t="n"/>
      <c r="G28" s="38" t="n"/>
      <c r="H28" s="38" t="n"/>
      <c r="I28" s="37" t="n"/>
      <c r="J28" s="37" t="n"/>
      <c r="K28" s="37" t="n"/>
      <c r="L28" s="37" t="n"/>
    </row>
    <row r="29" ht="20" customHeight="1">
      <c r="B29" s="37" t="n"/>
      <c r="C29" s="37" t="n"/>
      <c r="D29" s="37" t="n"/>
      <c r="E29" s="37" t="n"/>
      <c r="F29" s="37" t="n"/>
      <c r="G29" s="38" t="n"/>
      <c r="H29" s="38" t="n"/>
      <c r="I29" s="37" t="n"/>
      <c r="J29" s="37" t="n"/>
      <c r="K29" s="37" t="n"/>
      <c r="L29" s="37" t="n"/>
    </row>
    <row r="30" ht="20" customHeight="1">
      <c r="B30" s="37" t="n"/>
      <c r="C30" s="37" t="n"/>
      <c r="D30" s="37" t="n"/>
      <c r="E30" s="37" t="n"/>
      <c r="F30" s="37" t="n"/>
      <c r="G30" s="38" t="n"/>
      <c r="H30" s="38" t="n"/>
      <c r="I30" s="37" t="n"/>
      <c r="J30" s="37" t="n"/>
      <c r="K30" s="37" t="n"/>
      <c r="L30" s="37" t="n"/>
    </row>
    <row r="31" ht="20" customHeight="1">
      <c r="B31" s="37" t="n"/>
      <c r="C31" s="37" t="n"/>
      <c r="D31" s="37" t="n"/>
      <c r="E31" s="37" t="n"/>
      <c r="F31" s="37" t="n"/>
      <c r="G31" s="38" t="n"/>
      <c r="H31" s="38" t="n"/>
      <c r="I31" s="37" t="n"/>
      <c r="J31" s="37" t="n"/>
      <c r="K31" s="37" t="n"/>
      <c r="L31" s="37" t="n"/>
    </row>
    <row r="32" ht="20" customHeight="1">
      <c r="B32" s="37" t="n"/>
      <c r="C32" s="37" t="n"/>
      <c r="D32" s="37" t="n"/>
      <c r="E32" s="37" t="n"/>
      <c r="F32" s="37" t="n"/>
      <c r="G32" s="38" t="n"/>
      <c r="H32" s="38" t="n"/>
      <c r="I32" s="37" t="n"/>
      <c r="J32" s="37" t="n"/>
      <c r="K32" s="37" t="n"/>
      <c r="L32" s="37" t="n"/>
    </row>
    <row r="33" ht="20" customHeight="1">
      <c r="B33" s="37" t="n"/>
      <c r="C33" s="37" t="n"/>
      <c r="D33" s="37" t="n"/>
      <c r="E33" s="37" t="n"/>
      <c r="F33" s="37" t="n"/>
      <c r="G33" s="38" t="n"/>
      <c r="H33" s="38" t="n"/>
      <c r="I33" s="37" t="n"/>
      <c r="J33" s="37" t="n"/>
      <c r="K33" s="37" t="n"/>
      <c r="L33" s="37" t="n"/>
    </row>
    <row r="34" ht="20" customHeight="1">
      <c r="B34" s="37" t="n"/>
      <c r="C34" s="37" t="n"/>
      <c r="D34" s="37" t="n"/>
      <c r="E34" s="37" t="n"/>
      <c r="F34" s="37" t="n"/>
      <c r="G34" s="38" t="n"/>
      <c r="H34" s="38" t="n"/>
      <c r="I34" s="37" t="n"/>
      <c r="J34" s="37" t="n"/>
      <c r="K34" s="37" t="n"/>
      <c r="L34" s="37" t="n"/>
    </row>
    <row r="35" ht="20" customHeight="1">
      <c r="B35" s="37" t="n"/>
      <c r="C35" s="37" t="n"/>
      <c r="D35" s="37" t="n"/>
      <c r="E35" s="37" t="n"/>
      <c r="F35" s="37" t="n"/>
      <c r="G35" s="38" t="n"/>
      <c r="H35" s="38" t="n"/>
      <c r="I35" s="37" t="n"/>
      <c r="J35" s="37" t="n"/>
      <c r="K35" s="37" t="n"/>
      <c r="L35" s="37" t="n"/>
    </row>
    <row r="36" ht="20" customHeight="1">
      <c r="B36" s="37" t="n"/>
      <c r="C36" s="37" t="n"/>
      <c r="D36" s="37" t="n"/>
      <c r="E36" s="37" t="n"/>
      <c r="F36" s="37" t="n"/>
      <c r="G36" s="38" t="n"/>
      <c r="H36" s="38" t="n"/>
      <c r="I36" s="37" t="n"/>
      <c r="J36" s="37" t="n"/>
      <c r="K36" s="37" t="n"/>
      <c r="L36" s="37" t="n"/>
    </row>
    <row r="37" ht="20" customHeight="1">
      <c r="B37" s="37" t="n"/>
      <c r="C37" s="37" t="n"/>
      <c r="D37" s="37" t="n"/>
      <c r="E37" s="37" t="n"/>
      <c r="F37" s="37" t="n"/>
      <c r="G37" s="38" t="n"/>
      <c r="H37" s="38" t="n"/>
      <c r="I37" s="37" t="n"/>
      <c r="J37" s="37" t="n"/>
      <c r="K37" s="37" t="n"/>
      <c r="L37" s="37" t="n"/>
    </row>
    <row r="38" ht="20" customHeight="1">
      <c r="B38" s="37" t="n"/>
      <c r="C38" s="37" t="n"/>
      <c r="D38" s="37" t="n"/>
      <c r="E38" s="37" t="n"/>
      <c r="F38" s="37" t="n"/>
      <c r="G38" s="38" t="n"/>
      <c r="H38" s="38" t="n"/>
      <c r="I38" s="37" t="n"/>
      <c r="J38" s="37" t="n"/>
      <c r="K38" s="37" t="n"/>
      <c r="L38" s="37" t="n"/>
    </row>
    <row r="39" ht="20" customHeight="1">
      <c r="B39" s="37" t="n"/>
      <c r="C39" s="37" t="n"/>
      <c r="D39" s="37" t="n"/>
      <c r="E39" s="37" t="n"/>
      <c r="F39" s="37" t="n"/>
      <c r="G39" s="38" t="n"/>
      <c r="H39" s="38" t="n"/>
      <c r="I39" s="37" t="n"/>
      <c r="J39" s="37" t="n"/>
      <c r="K39" s="37" t="n"/>
      <c r="L39" s="37" t="n"/>
    </row>
    <row r="40" ht="20" customHeight="1">
      <c r="B40" s="37" t="n"/>
      <c r="C40" s="37" t="n"/>
      <c r="D40" s="37" t="n"/>
      <c r="E40" s="37" t="n"/>
      <c r="F40" s="37" t="n"/>
      <c r="G40" s="38" t="n"/>
      <c r="H40" s="38" t="n"/>
      <c r="I40" s="37" t="n"/>
      <c r="J40" s="37" t="n"/>
      <c r="K40" s="37" t="n"/>
      <c r="L40" s="37" t="n"/>
    </row>
    <row r="41" ht="20" customHeight="1">
      <c r="B41" s="37" t="n"/>
      <c r="C41" s="37" t="n"/>
      <c r="D41" s="37" t="n"/>
      <c r="E41" s="37" t="n"/>
      <c r="F41" s="37" t="n"/>
      <c r="G41" s="38" t="n"/>
      <c r="H41" s="38" t="n"/>
      <c r="I41" s="37" t="n"/>
      <c r="J41" s="37" t="n"/>
      <c r="K41" s="37" t="n"/>
      <c r="L41" s="37" t="n"/>
    </row>
    <row r="42" ht="20" customHeight="1">
      <c r="B42" s="37" t="n"/>
      <c r="C42" s="37" t="n"/>
      <c r="D42" s="37" t="n"/>
      <c r="E42" s="37" t="n"/>
      <c r="F42" s="37" t="n"/>
      <c r="G42" s="38" t="n"/>
      <c r="H42" s="38" t="n"/>
      <c r="I42" s="37" t="n"/>
      <c r="J42" s="37" t="n"/>
      <c r="K42" s="37" t="n"/>
      <c r="L42" s="37" t="n"/>
    </row>
    <row r="43" ht="20" customHeight="1">
      <c r="B43" s="37" t="n"/>
      <c r="C43" s="37" t="n"/>
      <c r="D43" s="37" t="n"/>
      <c r="E43" s="37" t="n"/>
      <c r="F43" s="37" t="n"/>
      <c r="G43" s="38" t="n"/>
      <c r="H43" s="38" t="n"/>
      <c r="I43" s="37" t="n"/>
      <c r="J43" s="37" t="n"/>
      <c r="K43" s="37" t="n"/>
      <c r="L43" s="37" t="n"/>
    </row>
    <row r="44" ht="20" customHeight="1">
      <c r="B44" s="37" t="n"/>
      <c r="C44" s="37" t="n"/>
      <c r="D44" s="37" t="n"/>
      <c r="E44" s="37" t="n"/>
      <c r="F44" s="37" t="n"/>
      <c r="G44" s="38" t="n"/>
      <c r="H44" s="38" t="n"/>
      <c r="I44" s="37" t="n"/>
      <c r="J44" s="37" t="n"/>
      <c r="K44" s="37" t="n"/>
      <c r="L44" s="37" t="n"/>
    </row>
    <row r="45" ht="20" customHeight="1">
      <c r="B45" s="37" t="n"/>
      <c r="C45" s="37" t="n"/>
      <c r="D45" s="37" t="n"/>
      <c r="E45" s="37" t="n"/>
      <c r="F45" s="37" t="n"/>
      <c r="G45" s="38" t="n"/>
      <c r="H45" s="38" t="n"/>
      <c r="I45" s="37" t="n"/>
      <c r="J45" s="37" t="n"/>
      <c r="K45" s="37" t="n"/>
      <c r="L45" s="37" t="n"/>
    </row>
    <row r="46" ht="20" customHeight="1">
      <c r="B46" s="37" t="n"/>
      <c r="C46" s="37" t="n"/>
      <c r="D46" s="37" t="n"/>
      <c r="E46" s="37" t="n"/>
      <c r="F46" s="37" t="n"/>
      <c r="G46" s="38" t="n"/>
      <c r="H46" s="38" t="n"/>
      <c r="I46" s="37" t="n"/>
      <c r="J46" s="37" t="n"/>
      <c r="K46" s="37" t="n"/>
      <c r="L46" s="37" t="n"/>
    </row>
    <row r="47" ht="20" customHeight="1">
      <c r="B47" s="37" t="n"/>
      <c r="C47" s="37" t="n"/>
      <c r="D47" s="37" t="n"/>
      <c r="E47" s="37" t="n"/>
      <c r="F47" s="37" t="n"/>
      <c r="G47" s="38" t="n"/>
      <c r="H47" s="38" t="n"/>
      <c r="I47" s="37" t="n"/>
      <c r="J47" s="37" t="n"/>
      <c r="K47" s="37" t="n"/>
      <c r="L47" s="37" t="n"/>
    </row>
    <row r="48" ht="20" customHeight="1">
      <c r="B48" s="37" t="n"/>
      <c r="C48" s="37" t="n"/>
      <c r="D48" s="37" t="n"/>
      <c r="E48" s="37" t="n"/>
      <c r="F48" s="37" t="n"/>
      <c r="G48" s="38" t="n"/>
      <c r="H48" s="38" t="n"/>
      <c r="I48" s="37" t="n"/>
      <c r="J48" s="37" t="n"/>
      <c r="K48" s="37" t="n"/>
      <c r="L48" s="37" t="n"/>
    </row>
    <row r="49" ht="20" customHeight="1">
      <c r="B49" s="37" t="n"/>
      <c r="C49" s="37" t="n"/>
      <c r="D49" s="37" t="n"/>
      <c r="E49" s="37" t="n"/>
      <c r="F49" s="37" t="n"/>
      <c r="G49" s="38" t="n"/>
      <c r="H49" s="38" t="n"/>
      <c r="I49" s="37" t="n"/>
      <c r="J49" s="37" t="n"/>
      <c r="K49" s="37" t="n"/>
      <c r="L49" s="37" t="n"/>
    </row>
    <row r="50" ht="13" customHeight="1">
      <c r="B50" s="40" t="inlineStr">
        <is>
          <t>End of table. 25 rows are provided. Do not insert or delete rows — if you need more capacity, contact the EAD before submitting.</t>
        </is>
      </c>
      <c r="BZ50" s="25" t="inlineStr">
        <is>
          <t>#TBL:e_sd_indicators:END</t>
        </is>
      </c>
    </row>
    <row r="52" ht="20" customHeight="1">
      <c r="B52" s="34" t="inlineStr">
        <is>
          <t>▦  Negative impacts, safeguards and mitigation plan</t>
        </is>
      </c>
    </row>
    <row r="53" ht="30" customHeight="1">
      <c r="B53" s="36" t="inlineStr">
        <is>
          <t>Safeguard category  ●</t>
        </is>
      </c>
      <c r="C53" s="36" t="inlineStr">
        <is>
          <t>Impact  ●</t>
        </is>
      </c>
      <c r="D53" s="36" t="inlineStr">
        <is>
          <t>Direct or indirect  ●</t>
        </is>
      </c>
      <c r="E53" s="36" t="inlineStr">
        <is>
          <t>Quantified magnitude  ●</t>
        </is>
      </c>
      <c r="F53" s="36" t="inlineStr">
        <is>
          <t>Unit  ●</t>
        </is>
      </c>
      <c r="G53" s="36" t="inlineStr">
        <is>
          <t>Affected group  ●</t>
        </is>
      </c>
      <c r="H53" s="36" t="inlineStr">
        <is>
          <t>Mitigation measure  ●</t>
        </is>
      </c>
      <c r="I53" s="36" t="inlineStr">
        <is>
          <t>Responsible party  ●</t>
        </is>
      </c>
      <c r="J53" s="36" t="inlineStr">
        <is>
          <t>Monitoring &amp; evaluation requirement  ●</t>
        </is>
      </c>
      <c r="K53" s="36" t="inlineStr">
        <is>
          <t>Annex Ref ID</t>
        </is>
      </c>
      <c r="BZ53" s="25" t="inlineStr">
        <is>
          <t>#TBL:e_impact_register:HEADER</t>
        </is>
      </c>
    </row>
    <row r="54" ht="20" customHeight="1">
      <c r="B54" s="37" t="n"/>
      <c r="C54" s="37" t="n"/>
      <c r="D54" s="37" t="n"/>
      <c r="E54" s="38" t="n"/>
      <c r="F54" s="37" t="n"/>
      <c r="G54" s="37" t="n"/>
      <c r="H54" s="37" t="n"/>
      <c r="I54" s="37" t="n"/>
      <c r="J54" s="37" t="n"/>
      <c r="K54" s="37" t="n"/>
    </row>
    <row r="55" ht="20" customHeight="1">
      <c r="B55" s="37" t="n"/>
      <c r="C55" s="37" t="n"/>
      <c r="D55" s="37" t="n"/>
      <c r="E55" s="38" t="n"/>
      <c r="F55" s="37" t="n"/>
      <c r="G55" s="37" t="n"/>
      <c r="H55" s="37" t="n"/>
      <c r="I55" s="37" t="n"/>
      <c r="J55" s="37" t="n"/>
      <c r="K55" s="37" t="n"/>
    </row>
    <row r="56" ht="20" customHeight="1">
      <c r="B56" s="37" t="n"/>
      <c r="C56" s="37" t="n"/>
      <c r="D56" s="37" t="n"/>
      <c r="E56" s="38" t="n"/>
      <c r="F56" s="37" t="n"/>
      <c r="G56" s="37" t="n"/>
      <c r="H56" s="37" t="n"/>
      <c r="I56" s="37" t="n"/>
      <c r="J56" s="37" t="n"/>
      <c r="K56" s="37" t="n"/>
    </row>
    <row r="57" ht="20" customHeight="1">
      <c r="B57" s="37" t="n"/>
      <c r="C57" s="37" t="n"/>
      <c r="D57" s="37" t="n"/>
      <c r="E57" s="38" t="n"/>
      <c r="F57" s="37" t="n"/>
      <c r="G57" s="37" t="n"/>
      <c r="H57" s="37" t="n"/>
      <c r="I57" s="37" t="n"/>
      <c r="J57" s="37" t="n"/>
      <c r="K57" s="37" t="n"/>
    </row>
    <row r="58" ht="20" customHeight="1">
      <c r="B58" s="37" t="n"/>
      <c r="C58" s="37" t="n"/>
      <c r="D58" s="37" t="n"/>
      <c r="E58" s="38" t="n"/>
      <c r="F58" s="37" t="n"/>
      <c r="G58" s="37" t="n"/>
      <c r="H58" s="37" t="n"/>
      <c r="I58" s="37" t="n"/>
      <c r="J58" s="37" t="n"/>
      <c r="K58" s="37" t="n"/>
    </row>
    <row r="59" ht="20" customHeight="1">
      <c r="B59" s="37" t="n"/>
      <c r="C59" s="37" t="n"/>
      <c r="D59" s="37" t="n"/>
      <c r="E59" s="38" t="n"/>
      <c r="F59" s="37" t="n"/>
      <c r="G59" s="37" t="n"/>
      <c r="H59" s="37" t="n"/>
      <c r="I59" s="37" t="n"/>
      <c r="J59" s="37" t="n"/>
      <c r="K59" s="37" t="n"/>
    </row>
    <row r="60" ht="20" customHeight="1">
      <c r="B60" s="37" t="n"/>
      <c r="C60" s="37" t="n"/>
      <c r="D60" s="37" t="n"/>
      <c r="E60" s="38" t="n"/>
      <c r="F60" s="37" t="n"/>
      <c r="G60" s="37" t="n"/>
      <c r="H60" s="37" t="n"/>
      <c r="I60" s="37" t="n"/>
      <c r="J60" s="37" t="n"/>
      <c r="K60" s="37" t="n"/>
    </row>
    <row r="61" ht="20" customHeight="1">
      <c r="B61" s="37" t="n"/>
      <c r="C61" s="37" t="n"/>
      <c r="D61" s="37" t="n"/>
      <c r="E61" s="38" t="n"/>
      <c r="F61" s="37" t="n"/>
      <c r="G61" s="37" t="n"/>
      <c r="H61" s="37" t="n"/>
      <c r="I61" s="37" t="n"/>
      <c r="J61" s="37" t="n"/>
      <c r="K61" s="37" t="n"/>
    </row>
    <row r="62" ht="20" customHeight="1">
      <c r="B62" s="37" t="n"/>
      <c r="C62" s="37" t="n"/>
      <c r="D62" s="37" t="n"/>
      <c r="E62" s="38" t="n"/>
      <c r="F62" s="37" t="n"/>
      <c r="G62" s="37" t="n"/>
      <c r="H62" s="37" t="n"/>
      <c r="I62" s="37" t="n"/>
      <c r="J62" s="37" t="n"/>
      <c r="K62" s="37" t="n"/>
    </row>
    <row r="63" ht="20" customHeight="1">
      <c r="B63" s="37" t="n"/>
      <c r="C63" s="37" t="n"/>
      <c r="D63" s="37" t="n"/>
      <c r="E63" s="38" t="n"/>
      <c r="F63" s="37" t="n"/>
      <c r="G63" s="37" t="n"/>
      <c r="H63" s="37" t="n"/>
      <c r="I63" s="37" t="n"/>
      <c r="J63" s="37" t="n"/>
      <c r="K63" s="37" t="n"/>
    </row>
    <row r="64" ht="20" customHeight="1">
      <c r="B64" s="37" t="n"/>
      <c r="C64" s="37" t="n"/>
      <c r="D64" s="37" t="n"/>
      <c r="E64" s="38" t="n"/>
      <c r="F64" s="37" t="n"/>
      <c r="G64" s="37" t="n"/>
      <c r="H64" s="37" t="n"/>
      <c r="I64" s="37" t="n"/>
      <c r="J64" s="37" t="n"/>
      <c r="K64" s="37" t="n"/>
    </row>
    <row r="65" ht="20" customHeight="1">
      <c r="B65" s="37" t="n"/>
      <c r="C65" s="37" t="n"/>
      <c r="D65" s="37" t="n"/>
      <c r="E65" s="38" t="n"/>
      <c r="F65" s="37" t="n"/>
      <c r="G65" s="37" t="n"/>
      <c r="H65" s="37" t="n"/>
      <c r="I65" s="37" t="n"/>
      <c r="J65" s="37" t="n"/>
      <c r="K65" s="37" t="n"/>
    </row>
    <row r="66" ht="20" customHeight="1">
      <c r="B66" s="37" t="n"/>
      <c r="C66" s="37" t="n"/>
      <c r="D66" s="37" t="n"/>
      <c r="E66" s="38" t="n"/>
      <c r="F66" s="37" t="n"/>
      <c r="G66" s="37" t="n"/>
      <c r="H66" s="37" t="n"/>
      <c r="I66" s="37" t="n"/>
      <c r="J66" s="37" t="n"/>
      <c r="K66" s="37" t="n"/>
    </row>
    <row r="67" ht="20" customHeight="1">
      <c r="B67" s="37" t="n"/>
      <c r="C67" s="37" t="n"/>
      <c r="D67" s="37" t="n"/>
      <c r="E67" s="38" t="n"/>
      <c r="F67" s="37" t="n"/>
      <c r="G67" s="37" t="n"/>
      <c r="H67" s="37" t="n"/>
      <c r="I67" s="37" t="n"/>
      <c r="J67" s="37" t="n"/>
      <c r="K67" s="37" t="n"/>
    </row>
    <row r="68" ht="20" customHeight="1">
      <c r="B68" s="37" t="n"/>
      <c r="C68" s="37" t="n"/>
      <c r="D68" s="37" t="n"/>
      <c r="E68" s="38" t="n"/>
      <c r="F68" s="37" t="n"/>
      <c r="G68" s="37" t="n"/>
      <c r="H68" s="37" t="n"/>
      <c r="I68" s="37" t="n"/>
      <c r="J68" s="37" t="n"/>
      <c r="K68" s="37" t="n"/>
    </row>
    <row r="69" ht="20" customHeight="1">
      <c r="B69" s="37" t="n"/>
      <c r="C69" s="37" t="n"/>
      <c r="D69" s="37" t="n"/>
      <c r="E69" s="38" t="n"/>
      <c r="F69" s="37" t="n"/>
      <c r="G69" s="37" t="n"/>
      <c r="H69" s="37" t="n"/>
      <c r="I69" s="37" t="n"/>
      <c r="J69" s="37" t="n"/>
      <c r="K69" s="37" t="n"/>
    </row>
    <row r="70" ht="20" customHeight="1">
      <c r="B70" s="37" t="n"/>
      <c r="C70" s="37" t="n"/>
      <c r="D70" s="37" t="n"/>
      <c r="E70" s="38" t="n"/>
      <c r="F70" s="37" t="n"/>
      <c r="G70" s="37" t="n"/>
      <c r="H70" s="37" t="n"/>
      <c r="I70" s="37" t="n"/>
      <c r="J70" s="37" t="n"/>
      <c r="K70" s="37" t="n"/>
    </row>
    <row r="71" ht="20" customHeight="1">
      <c r="B71" s="37" t="n"/>
      <c r="C71" s="37" t="n"/>
      <c r="D71" s="37" t="n"/>
      <c r="E71" s="38" t="n"/>
      <c r="F71" s="37" t="n"/>
      <c r="G71" s="37" t="n"/>
      <c r="H71" s="37" t="n"/>
      <c r="I71" s="37" t="n"/>
      <c r="J71" s="37" t="n"/>
      <c r="K71" s="37" t="n"/>
    </row>
    <row r="72" ht="20" customHeight="1">
      <c r="B72" s="37" t="n"/>
      <c r="C72" s="37" t="n"/>
      <c r="D72" s="37" t="n"/>
      <c r="E72" s="38" t="n"/>
      <c r="F72" s="37" t="n"/>
      <c r="G72" s="37" t="n"/>
      <c r="H72" s="37" t="n"/>
      <c r="I72" s="37" t="n"/>
      <c r="J72" s="37" t="n"/>
      <c r="K72" s="37" t="n"/>
    </row>
    <row r="73" ht="20" customHeight="1">
      <c r="B73" s="37" t="n"/>
      <c r="C73" s="37" t="n"/>
      <c r="D73" s="37" t="n"/>
      <c r="E73" s="38" t="n"/>
      <c r="F73" s="37" t="n"/>
      <c r="G73" s="37" t="n"/>
      <c r="H73" s="37" t="n"/>
      <c r="I73" s="37" t="n"/>
      <c r="J73" s="37" t="n"/>
      <c r="K73" s="37" t="n"/>
    </row>
    <row r="74" ht="20" customHeight="1">
      <c r="B74" s="37" t="n"/>
      <c r="C74" s="37" t="n"/>
      <c r="D74" s="37" t="n"/>
      <c r="E74" s="38" t="n"/>
      <c r="F74" s="37" t="n"/>
      <c r="G74" s="37" t="n"/>
      <c r="H74" s="37" t="n"/>
      <c r="I74" s="37" t="n"/>
      <c r="J74" s="37" t="n"/>
      <c r="K74" s="37" t="n"/>
    </row>
    <row r="75" ht="20" customHeight="1">
      <c r="B75" s="37" t="n"/>
      <c r="C75" s="37" t="n"/>
      <c r="D75" s="37" t="n"/>
      <c r="E75" s="38" t="n"/>
      <c r="F75" s="37" t="n"/>
      <c r="G75" s="37" t="n"/>
      <c r="H75" s="37" t="n"/>
      <c r="I75" s="37" t="n"/>
      <c r="J75" s="37" t="n"/>
      <c r="K75" s="37" t="n"/>
    </row>
    <row r="76" ht="20" customHeight="1">
      <c r="B76" s="37" t="n"/>
      <c r="C76" s="37" t="n"/>
      <c r="D76" s="37" t="n"/>
      <c r="E76" s="38" t="n"/>
      <c r="F76" s="37" t="n"/>
      <c r="G76" s="37" t="n"/>
      <c r="H76" s="37" t="n"/>
      <c r="I76" s="37" t="n"/>
      <c r="J76" s="37" t="n"/>
      <c r="K76" s="37" t="n"/>
    </row>
    <row r="77" ht="20" customHeight="1">
      <c r="B77" s="37" t="n"/>
      <c r="C77" s="37" t="n"/>
      <c r="D77" s="37" t="n"/>
      <c r="E77" s="38" t="n"/>
      <c r="F77" s="37" t="n"/>
      <c r="G77" s="37" t="n"/>
      <c r="H77" s="37" t="n"/>
      <c r="I77" s="37" t="n"/>
      <c r="J77" s="37" t="n"/>
      <c r="K77" s="37" t="n"/>
    </row>
    <row r="78" ht="20" customHeight="1">
      <c r="B78" s="37" t="n"/>
      <c r="C78" s="37" t="n"/>
      <c r="D78" s="37" t="n"/>
      <c r="E78" s="38" t="n"/>
      <c r="F78" s="37" t="n"/>
      <c r="G78" s="37" t="n"/>
      <c r="H78" s="37" t="n"/>
      <c r="I78" s="37" t="n"/>
      <c r="J78" s="37" t="n"/>
      <c r="K78" s="37" t="n"/>
    </row>
    <row r="79" ht="13" customHeight="1">
      <c r="B79" s="40" t="inlineStr">
        <is>
          <t>End of table. 25 rows are provided. Do not insert or delete rows — if you need more capacity, contact the EAD before submitting.</t>
        </is>
      </c>
      <c r="BZ79" s="25" t="inlineStr">
        <is>
          <t>#TBL:e_impact_register:END</t>
        </is>
      </c>
    </row>
    <row r="81" ht="20" customHeight="1">
      <c r="B81" s="34" t="inlineStr">
        <is>
          <t>▦  Stakeholders identified and consulted</t>
        </is>
      </c>
    </row>
    <row r="82" ht="25" customHeight="1">
      <c r="B82" s="35" t="inlineStr">
        <is>
          <t>Annex V requires civil society, jurisdictional authorities and technical or scientific actors to appear. The Registry checks those three classes are present.</t>
        </is>
      </c>
    </row>
    <row r="83" ht="30" customHeight="1">
      <c r="B83" s="36" t="inlineStr">
        <is>
          <t>Stakeholder  ●</t>
        </is>
      </c>
      <c r="C83" s="36" t="inlineStr">
        <is>
          <t>Class  ●</t>
        </is>
      </c>
      <c r="D83" s="36" t="inlineStr">
        <is>
          <t>Why identified (selection criterion)  ●</t>
        </is>
      </c>
      <c r="E83" s="36" t="inlineStr">
        <is>
          <t>Consulted?  ●</t>
        </is>
      </c>
      <c r="F83" s="36" t="inlineStr">
        <is>
          <t>Date of consultation</t>
        </is>
      </c>
      <c r="G83" s="36" t="inlineStr">
        <is>
          <t>Method</t>
        </is>
      </c>
      <c r="H83" s="36" t="inlineStr">
        <is>
          <t>Issues raised</t>
        </is>
      </c>
      <c r="I83" s="36" t="inlineStr">
        <is>
          <t>How addressed</t>
        </is>
      </c>
      <c r="J83" s="36" t="inlineStr">
        <is>
          <t>Record Annex Ref ID</t>
        </is>
      </c>
      <c r="BZ83" s="25" t="inlineStr">
        <is>
          <t>#TBL:e_stakeholders:HEADER</t>
        </is>
      </c>
    </row>
    <row r="84" ht="20" customHeight="1">
      <c r="B84" s="37" t="n"/>
      <c r="C84" s="37" t="n"/>
      <c r="D84" s="37" t="n"/>
      <c r="E84" s="37" t="n"/>
      <c r="F84" s="39" t="n"/>
      <c r="G84" s="37" t="n"/>
      <c r="H84" s="37" t="n"/>
      <c r="I84" s="37" t="n"/>
      <c r="J84" s="37" t="n"/>
    </row>
    <row r="85" ht="20" customHeight="1">
      <c r="B85" s="37" t="n"/>
      <c r="C85" s="37" t="n"/>
      <c r="D85" s="37" t="n"/>
      <c r="E85" s="37" t="n"/>
      <c r="F85" s="39" t="n"/>
      <c r="G85" s="37" t="n"/>
      <c r="H85" s="37" t="n"/>
      <c r="I85" s="37" t="n"/>
      <c r="J85" s="37" t="n"/>
    </row>
    <row r="86" ht="20" customHeight="1">
      <c r="B86" s="37" t="n"/>
      <c r="C86" s="37" t="n"/>
      <c r="D86" s="37" t="n"/>
      <c r="E86" s="37" t="n"/>
      <c r="F86" s="39" t="n"/>
      <c r="G86" s="37" t="n"/>
      <c r="H86" s="37" t="n"/>
      <c r="I86" s="37" t="n"/>
      <c r="J86" s="37" t="n"/>
    </row>
    <row r="87" ht="20" customHeight="1">
      <c r="B87" s="37" t="n"/>
      <c r="C87" s="37" t="n"/>
      <c r="D87" s="37" t="n"/>
      <c r="E87" s="37" t="n"/>
      <c r="F87" s="39" t="n"/>
      <c r="G87" s="37" t="n"/>
      <c r="H87" s="37" t="n"/>
      <c r="I87" s="37" t="n"/>
      <c r="J87" s="37" t="n"/>
    </row>
    <row r="88" ht="20" customHeight="1">
      <c r="B88" s="37" t="n"/>
      <c r="C88" s="37" t="n"/>
      <c r="D88" s="37" t="n"/>
      <c r="E88" s="37" t="n"/>
      <c r="F88" s="39" t="n"/>
      <c r="G88" s="37" t="n"/>
      <c r="H88" s="37" t="n"/>
      <c r="I88" s="37" t="n"/>
      <c r="J88" s="37" t="n"/>
    </row>
    <row r="89" ht="20" customHeight="1">
      <c r="B89" s="37" t="n"/>
      <c r="C89" s="37" t="n"/>
      <c r="D89" s="37" t="n"/>
      <c r="E89" s="37" t="n"/>
      <c r="F89" s="39" t="n"/>
      <c r="G89" s="37" t="n"/>
      <c r="H89" s="37" t="n"/>
      <c r="I89" s="37" t="n"/>
      <c r="J89" s="37" t="n"/>
    </row>
    <row r="90" ht="20" customHeight="1">
      <c r="B90" s="37" t="n"/>
      <c r="C90" s="37" t="n"/>
      <c r="D90" s="37" t="n"/>
      <c r="E90" s="37" t="n"/>
      <c r="F90" s="39" t="n"/>
      <c r="G90" s="37" t="n"/>
      <c r="H90" s="37" t="n"/>
      <c r="I90" s="37" t="n"/>
      <c r="J90" s="37" t="n"/>
    </row>
    <row r="91" ht="20" customHeight="1">
      <c r="B91" s="37" t="n"/>
      <c r="C91" s="37" t="n"/>
      <c r="D91" s="37" t="n"/>
      <c r="E91" s="37" t="n"/>
      <c r="F91" s="39" t="n"/>
      <c r="G91" s="37" t="n"/>
      <c r="H91" s="37" t="n"/>
      <c r="I91" s="37" t="n"/>
      <c r="J91" s="37" t="n"/>
    </row>
    <row r="92" ht="20" customHeight="1">
      <c r="B92" s="37" t="n"/>
      <c r="C92" s="37" t="n"/>
      <c r="D92" s="37" t="n"/>
      <c r="E92" s="37" t="n"/>
      <c r="F92" s="39" t="n"/>
      <c r="G92" s="37" t="n"/>
      <c r="H92" s="37" t="n"/>
      <c r="I92" s="37" t="n"/>
      <c r="J92" s="37" t="n"/>
    </row>
    <row r="93" ht="20" customHeight="1">
      <c r="B93" s="37" t="n"/>
      <c r="C93" s="37" t="n"/>
      <c r="D93" s="37" t="n"/>
      <c r="E93" s="37" t="n"/>
      <c r="F93" s="39" t="n"/>
      <c r="G93" s="37" t="n"/>
      <c r="H93" s="37" t="n"/>
      <c r="I93" s="37" t="n"/>
      <c r="J93" s="37" t="n"/>
    </row>
    <row r="94" ht="20" customHeight="1">
      <c r="B94" s="37" t="n"/>
      <c r="C94" s="37" t="n"/>
      <c r="D94" s="37" t="n"/>
      <c r="E94" s="37" t="n"/>
      <c r="F94" s="39" t="n"/>
      <c r="G94" s="37" t="n"/>
      <c r="H94" s="37" t="n"/>
      <c r="I94" s="37" t="n"/>
      <c r="J94" s="37" t="n"/>
    </row>
    <row r="95" ht="20" customHeight="1">
      <c r="B95" s="37" t="n"/>
      <c r="C95" s="37" t="n"/>
      <c r="D95" s="37" t="n"/>
      <c r="E95" s="37" t="n"/>
      <c r="F95" s="39" t="n"/>
      <c r="G95" s="37" t="n"/>
      <c r="H95" s="37" t="n"/>
      <c r="I95" s="37" t="n"/>
      <c r="J95" s="37" t="n"/>
    </row>
    <row r="96" ht="20" customHeight="1">
      <c r="B96" s="37" t="n"/>
      <c r="C96" s="37" t="n"/>
      <c r="D96" s="37" t="n"/>
      <c r="E96" s="37" t="n"/>
      <c r="F96" s="39" t="n"/>
      <c r="G96" s="37" t="n"/>
      <c r="H96" s="37" t="n"/>
      <c r="I96" s="37" t="n"/>
      <c r="J96" s="37" t="n"/>
    </row>
    <row r="97" ht="20" customHeight="1">
      <c r="B97" s="37" t="n"/>
      <c r="C97" s="37" t="n"/>
      <c r="D97" s="37" t="n"/>
      <c r="E97" s="37" t="n"/>
      <c r="F97" s="39" t="n"/>
      <c r="G97" s="37" t="n"/>
      <c r="H97" s="37" t="n"/>
      <c r="I97" s="37" t="n"/>
      <c r="J97" s="37" t="n"/>
    </row>
    <row r="98" ht="20" customHeight="1">
      <c r="B98" s="37" t="n"/>
      <c r="C98" s="37" t="n"/>
      <c r="D98" s="37" t="n"/>
      <c r="E98" s="37" t="n"/>
      <c r="F98" s="39" t="n"/>
      <c r="G98" s="37" t="n"/>
      <c r="H98" s="37" t="n"/>
      <c r="I98" s="37" t="n"/>
      <c r="J98" s="37" t="n"/>
    </row>
    <row r="99" ht="20" customHeight="1">
      <c r="B99" s="37" t="n"/>
      <c r="C99" s="37" t="n"/>
      <c r="D99" s="37" t="n"/>
      <c r="E99" s="37" t="n"/>
      <c r="F99" s="39" t="n"/>
      <c r="G99" s="37" t="n"/>
      <c r="H99" s="37" t="n"/>
      <c r="I99" s="37" t="n"/>
      <c r="J99" s="37" t="n"/>
    </row>
    <row r="100" ht="20" customHeight="1">
      <c r="B100" s="37" t="n"/>
      <c r="C100" s="37" t="n"/>
      <c r="D100" s="37" t="n"/>
      <c r="E100" s="37" t="n"/>
      <c r="F100" s="39" t="n"/>
      <c r="G100" s="37" t="n"/>
      <c r="H100" s="37" t="n"/>
      <c r="I100" s="37" t="n"/>
      <c r="J100" s="37" t="n"/>
    </row>
    <row r="101" ht="20" customHeight="1">
      <c r="B101" s="37" t="n"/>
      <c r="C101" s="37" t="n"/>
      <c r="D101" s="37" t="n"/>
      <c r="E101" s="37" t="n"/>
      <c r="F101" s="39" t="n"/>
      <c r="G101" s="37" t="n"/>
      <c r="H101" s="37" t="n"/>
      <c r="I101" s="37" t="n"/>
      <c r="J101" s="37" t="n"/>
    </row>
    <row r="102" ht="20" customHeight="1">
      <c r="B102" s="37" t="n"/>
      <c r="C102" s="37" t="n"/>
      <c r="D102" s="37" t="n"/>
      <c r="E102" s="37" t="n"/>
      <c r="F102" s="39" t="n"/>
      <c r="G102" s="37" t="n"/>
      <c r="H102" s="37" t="n"/>
      <c r="I102" s="37" t="n"/>
      <c r="J102" s="37" t="n"/>
    </row>
    <row r="103" ht="20" customHeight="1">
      <c r="B103" s="37" t="n"/>
      <c r="C103" s="37" t="n"/>
      <c r="D103" s="37" t="n"/>
      <c r="E103" s="37" t="n"/>
      <c r="F103" s="39" t="n"/>
      <c r="G103" s="37" t="n"/>
      <c r="H103" s="37" t="n"/>
      <c r="I103" s="37" t="n"/>
      <c r="J103" s="37" t="n"/>
    </row>
    <row r="104" ht="20" customHeight="1">
      <c r="B104" s="37" t="n"/>
      <c r="C104" s="37" t="n"/>
      <c r="D104" s="37" t="n"/>
      <c r="E104" s="37" t="n"/>
      <c r="F104" s="39" t="n"/>
      <c r="G104" s="37" t="n"/>
      <c r="H104" s="37" t="n"/>
      <c r="I104" s="37" t="n"/>
      <c r="J104" s="37" t="n"/>
    </row>
    <row r="105" ht="20" customHeight="1">
      <c r="B105" s="37" t="n"/>
      <c r="C105" s="37" t="n"/>
      <c r="D105" s="37" t="n"/>
      <c r="E105" s="37" t="n"/>
      <c r="F105" s="39" t="n"/>
      <c r="G105" s="37" t="n"/>
      <c r="H105" s="37" t="n"/>
      <c r="I105" s="37" t="n"/>
      <c r="J105" s="37" t="n"/>
    </row>
    <row r="106" ht="20" customHeight="1">
      <c r="B106" s="37" t="n"/>
      <c r="C106" s="37" t="n"/>
      <c r="D106" s="37" t="n"/>
      <c r="E106" s="37" t="n"/>
      <c r="F106" s="39" t="n"/>
      <c r="G106" s="37" t="n"/>
      <c r="H106" s="37" t="n"/>
      <c r="I106" s="37" t="n"/>
      <c r="J106" s="37" t="n"/>
    </row>
    <row r="107" ht="20" customHeight="1">
      <c r="B107" s="37" t="n"/>
      <c r="C107" s="37" t="n"/>
      <c r="D107" s="37" t="n"/>
      <c r="E107" s="37" t="n"/>
      <c r="F107" s="39" t="n"/>
      <c r="G107" s="37" t="n"/>
      <c r="H107" s="37" t="n"/>
      <c r="I107" s="37" t="n"/>
      <c r="J107" s="37" t="n"/>
    </row>
    <row r="108" ht="20" customHeight="1">
      <c r="B108" s="37" t="n"/>
      <c r="C108" s="37" t="n"/>
      <c r="D108" s="37" t="n"/>
      <c r="E108" s="37" t="n"/>
      <c r="F108" s="39" t="n"/>
      <c r="G108" s="37" t="n"/>
      <c r="H108" s="37" t="n"/>
      <c r="I108" s="37" t="n"/>
      <c r="J108" s="37" t="n"/>
    </row>
    <row r="109" ht="20" customHeight="1">
      <c r="B109" s="37" t="n"/>
      <c r="C109" s="37" t="n"/>
      <c r="D109" s="37" t="n"/>
      <c r="E109" s="37" t="n"/>
      <c r="F109" s="39" t="n"/>
      <c r="G109" s="37" t="n"/>
      <c r="H109" s="37" t="n"/>
      <c r="I109" s="37" t="n"/>
      <c r="J109" s="37" t="n"/>
    </row>
    <row r="110" ht="20" customHeight="1">
      <c r="B110" s="37" t="n"/>
      <c r="C110" s="37" t="n"/>
      <c r="D110" s="37" t="n"/>
      <c r="E110" s="37" t="n"/>
      <c r="F110" s="39" t="n"/>
      <c r="G110" s="37" t="n"/>
      <c r="H110" s="37" t="n"/>
      <c r="I110" s="37" t="n"/>
      <c r="J110" s="37" t="n"/>
    </row>
    <row r="111" ht="20" customHeight="1">
      <c r="B111" s="37" t="n"/>
      <c r="C111" s="37" t="n"/>
      <c r="D111" s="37" t="n"/>
      <c r="E111" s="37" t="n"/>
      <c r="F111" s="39" t="n"/>
      <c r="G111" s="37" t="n"/>
      <c r="H111" s="37" t="n"/>
      <c r="I111" s="37" t="n"/>
      <c r="J111" s="37" t="n"/>
    </row>
    <row r="112" ht="20" customHeight="1">
      <c r="B112" s="37" t="n"/>
      <c r="C112" s="37" t="n"/>
      <c r="D112" s="37" t="n"/>
      <c r="E112" s="37" t="n"/>
      <c r="F112" s="39" t="n"/>
      <c r="G112" s="37" t="n"/>
      <c r="H112" s="37" t="n"/>
      <c r="I112" s="37" t="n"/>
      <c r="J112" s="37" t="n"/>
    </row>
    <row r="113" ht="20" customHeight="1">
      <c r="B113" s="37" t="n"/>
      <c r="C113" s="37" t="n"/>
      <c r="D113" s="37" t="n"/>
      <c r="E113" s="37" t="n"/>
      <c r="F113" s="39" t="n"/>
      <c r="G113" s="37" t="n"/>
      <c r="H113" s="37" t="n"/>
      <c r="I113" s="37" t="n"/>
      <c r="J113" s="37" t="n"/>
    </row>
    <row r="114" ht="13" customHeight="1">
      <c r="B114" s="40" t="inlineStr">
        <is>
          <t>End of table. 30 rows are provided. Do not insert or delete rows — if you need more capacity, contact the EAD before submitting.</t>
        </is>
      </c>
      <c r="BZ114" s="25" t="inlineStr">
        <is>
          <t>#TBL:e_stakeholders:END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11">
    <mergeCell ref="B8:H8"/>
    <mergeCell ref="B50:H50"/>
    <mergeCell ref="B79:H79"/>
    <mergeCell ref="B52:H52"/>
    <mergeCell ref="B82:H82"/>
    <mergeCell ref="B6:H6"/>
    <mergeCell ref="B2:H2"/>
    <mergeCell ref="B3:H3"/>
    <mergeCell ref="B81:H81"/>
    <mergeCell ref="B114:H114"/>
    <mergeCell ref="B23:H23"/>
  </mergeCells>
  <conditionalFormatting sqref="H9">
    <cfRule type="expression" priority="1" dxfId="2">
      <formula>H9="ok"</formula>
    </cfRule>
  </conditionalFormatting>
  <conditionalFormatting sqref="H10">
    <cfRule type="expression" priority="2" dxfId="2">
      <formula>H10="ok"</formula>
    </cfRule>
  </conditionalFormatting>
  <conditionalFormatting sqref="H11">
    <cfRule type="expression" priority="3" dxfId="2">
      <formula>H11="ok"</formula>
    </cfRule>
  </conditionalFormatting>
  <conditionalFormatting sqref="H12">
    <cfRule type="expression" priority="4" dxfId="2">
      <formula>H12="ok"</formula>
    </cfRule>
  </conditionalFormatting>
  <conditionalFormatting sqref="H13">
    <cfRule type="expression" priority="5" dxfId="2">
      <formula>H13="ok"</formula>
    </cfRule>
  </conditionalFormatting>
  <conditionalFormatting sqref="H14">
    <cfRule type="expression" priority="6" dxfId="2">
      <formula>H14="ok"</formula>
    </cfRule>
  </conditionalFormatting>
  <conditionalFormatting sqref="H15">
    <cfRule type="expression" priority="7" dxfId="2">
      <formula>H15="ok"</formula>
    </cfRule>
  </conditionalFormatting>
  <conditionalFormatting sqref="H16">
    <cfRule type="expression" priority="8" dxfId="2">
      <formula>H16="ok"</formula>
    </cfRule>
  </conditionalFormatting>
  <conditionalFormatting sqref="H17">
    <cfRule type="expression" priority="9" dxfId="2">
      <formula>H17="ok"</formula>
    </cfRule>
  </conditionalFormatting>
  <conditionalFormatting sqref="H18">
    <cfRule type="expression" priority="10" dxfId="2">
      <formula>H18="ok"</formula>
    </cfRule>
  </conditionalFormatting>
  <conditionalFormatting sqref="H19">
    <cfRule type="expression" priority="11" dxfId="2">
      <formula>H19="ok"</formula>
    </cfRule>
  </conditionalFormatting>
  <conditionalFormatting sqref="H20">
    <cfRule type="expression" priority="12" dxfId="2">
      <formula>H20="ok"</formula>
    </cfRule>
  </conditionalFormatting>
  <conditionalFormatting sqref="H21">
    <cfRule type="expression" priority="13" dxfId="2">
      <formula>H21="ok"</formula>
    </cfRule>
  </conditionalFormatting>
  <dataValidations count="16">
    <dataValidation sqref="F18" showDropDown="0" showInputMessage="0" showErrorMessage="0" allowBlank="1" errorTitle="Numeric value required" error="Enter a number between 0 and 365." type="whole" errorStyle="stop" operator="between">
      <formula1>0</formula1>
      <formula2>365</formula2>
    </dataValidation>
    <dataValidation sqref="F20" showDropDown="0" showInputMessage="0" showErrorMessage="0" allowBlank="1" errorTitle="Yes or No" error="Select Yes or No." type="list" errorStyle="stop">
      <formula1>=LST_YES_NO</formula1>
    </dataValidation>
    <dataValidation sqref="B25:B49" showDropDown="0" showInputMessage="0" showErrorMessage="0" allowBlank="1" errorTitle="Value not allowed" error="Select a value from the drop-down list." type="list" errorStyle="stop">
      <formula1>=LST_SDG</formula1>
    </dataValidation>
    <dataValidation sqref="F25:F49" showDropDown="0" showInputMessage="0" showErrorMessage="0" allowBlank="1" errorTitle="Value not allowed" error="Select a value from the drop-down list." type="list" errorStyle="stop">
      <formula1>=LST_UNIT</formula1>
    </dataValidation>
    <dataValidation sqref="G25:G49" showDropDown="0" showInputMessage="0" showErrorMessage="0" allowBlank="1" errorTitle="Numeric value required" error="Enter a number in this cell." type="decimal" errorStyle="stop" operator="greaterThanOrEqual">
      <formula1>-1000000000000</formula1>
    </dataValidation>
    <dataValidation sqref="H25:H49" showDropDown="0" showInputMessage="0" showErrorMessage="0" allowBlank="1" errorTitle="Numeric value required" error="Enter a number in this cell." type="decimal" errorStyle="stop" operator="greaterThanOrEqual">
      <formula1>-1000000000000</formula1>
    </dataValidation>
    <dataValidation sqref="I25:I49" showDropDown="0" showInputMessage="0" showErrorMessage="0" allowBlank="1" errorTitle="Value not allowed" error="Select a value from the drop-down list." type="list" errorStyle="stop">
      <formula1>=LST_IMPACT_DIRECTION</formula1>
    </dataValidation>
    <dataValidation sqref="J25:J49" showDropDown="0" showInputMessage="0" showErrorMessage="0" allowBlank="1" errorTitle="Value not allowed" error="Select a value from the drop-down list." type="list" errorStyle="stop">
      <formula1>=LST_FREQUENCY</formula1>
    </dataValidation>
    <dataValidation sqref="B54:B78" showDropDown="0" showInputMessage="0" showErrorMessage="0" allowBlank="1" errorTitle="Value not allowed" error="Select a value from the drop-down list." type="list" errorStyle="stop">
      <formula1>=LST_SAFEGUARD</formula1>
    </dataValidation>
    <dataValidation sqref="D54:D78" showDropDown="0" showInputMessage="0" showErrorMessage="0" allowBlank="1" errorTitle="Value not allowed" error="Select a value from the drop-down list." type="list" errorStyle="stop">
      <formula1>=LST_DIRECT_INDIRECT</formula1>
    </dataValidation>
    <dataValidation sqref="E54:E78" showDropDown="0" showInputMessage="0" showErrorMessage="0" allowBlank="1" errorTitle="Numeric value required" error="Enter a number in this cell." type="decimal" errorStyle="stop" operator="greaterThanOrEqual">
      <formula1>-1000000000000</formula1>
    </dataValidation>
    <dataValidation sqref="F54:F78" showDropDown="0" showInputMessage="0" showErrorMessage="0" allowBlank="1" errorTitle="Value not allowed" error="Select a value from the drop-down list." type="list" errorStyle="stop">
      <formula1>=LST_UNIT</formula1>
    </dataValidation>
    <dataValidation sqref="C84:C113" showDropDown="0" showInputMessage="0" showErrorMessage="0" allowBlank="1" errorTitle="Value not allowed" error="Select a value from the drop-down list." type="list" errorStyle="stop">
      <formula1>=LST_STAKEHOLDER_CLASS</formula1>
    </dataValidation>
    <dataValidation sqref="E84:E113" showDropDown="0" showInputMessage="0" showErrorMessage="0" allowBlank="1" errorTitle="Yes or No" error="Select Yes or No." type="list" errorStyle="stop">
      <formula1>=LST_YES_NO</formula1>
    </dataValidation>
    <dataValidation sqref="F84:F113" showDropDown="0" showInputMessage="0" showErrorMessage="0" allowBlank="1" errorTitle="Date required" error="Enter a real date (DD/MM/YYYY)." type="date" errorStyle="stop" operator="between">
      <formula1>DATE(1990,1,1)</formula1>
      <formula2>DATE(2100,12,31)</formula2>
    </dataValidation>
    <dataValidation sqref="G84:G113" showDropDown="0" showInputMessage="0" showErrorMessage="0" allowBlank="1" errorTitle="Value not allowed" error="Select a value from the drop-down list." type="list" errorStyle="stop">
      <formula1>=LST_CONSULT_METHOD</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B2:BZ2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E · 6. Determination, monitoring and reporting of mitigation outcomes</t>
        </is>
      </c>
    </row>
    <row r="3" ht="14" customHeight="1">
      <c r="B3" s="14" t="inlineStr">
        <is>
          <t>Framework Template E section 6, verbatim.</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6" ht="24" customHeight="1">
      <c r="B6" s="41" t="inlineStr">
        <is>
          <t>Describe the detailed procedures for determining the mitigation outcomes for which MOs shall be created and describe how the mitigation outcomes will be monitored and reported.</t>
        </is>
      </c>
    </row>
    <row r="8" ht="22" customHeight="1">
      <c r="B8" s="17" t="inlineStr">
        <is>
          <t>6   Quantification and MRV</t>
        </is>
      </c>
    </row>
    <row r="9" ht="146" customHeight="1">
      <c r="B9" s="18" t="inlineStr">
        <is>
          <t>6.1</t>
        </is>
      </c>
      <c r="C9" s="19" t="inlineStr">
        <is>
          <t>Quantification of mitigation outcomes</t>
        </is>
      </c>
      <c r="D9" s="20" t="inlineStr"/>
      <c r="E9" s="21" t="inlineStr">
        <is>
          <t>●</t>
        </is>
      </c>
      <c r="F9" s="22" t="n"/>
      <c r="G9" s="23" t="n"/>
      <c r="H9" s="24">
        <f>IF(LEN(TRIM(F9&amp;""))=0,"↤ required","ok")</f>
        <v/>
      </c>
      <c r="BZ9" s="25" t="inlineStr">
        <is>
          <t>#FLD:e_6_1_quantification</t>
        </is>
      </c>
    </row>
    <row r="10" ht="22" customHeight="1">
      <c r="B10" s="18" t="inlineStr">
        <is>
          <t>6.2.1</t>
        </is>
      </c>
      <c r="C10" s="19" t="inlineStr">
        <is>
          <t>Methodology standard</t>
        </is>
      </c>
      <c r="D10" s="20" t="inlineStr"/>
      <c r="E10" s="21" t="inlineStr">
        <is>
          <t>●</t>
        </is>
      </c>
      <c r="F10" s="22" t="n"/>
      <c r="G10" s="23" t="n"/>
      <c r="H10" s="24">
        <f>IF(LEN(TRIM(F10&amp;""))=0,"↤ required","ok")</f>
        <v/>
      </c>
      <c r="BZ10" s="25" t="inlineStr">
        <is>
          <t>#FLD:e_6_2_methodology_standard</t>
        </is>
      </c>
    </row>
    <row r="11" ht="22" customHeight="1">
      <c r="B11" s="18" t="inlineStr">
        <is>
          <t>6.2.2</t>
        </is>
      </c>
      <c r="C11" s="19" t="inlineStr">
        <is>
          <t>Methodology identifier and version</t>
        </is>
      </c>
      <c r="D11" s="20" t="inlineStr"/>
      <c r="E11" s="21" t="inlineStr">
        <is>
          <t>●</t>
        </is>
      </c>
      <c r="F11" s="22" t="n"/>
      <c r="G11" s="23" t="n"/>
      <c r="H11" s="24">
        <f>IF(LEN(TRIM(F11&amp;""))=0,"↤ required","ok")</f>
        <v/>
      </c>
      <c r="BZ11" s="25" t="inlineStr">
        <is>
          <t>#FLD:e_6_2_methodology_id</t>
        </is>
      </c>
    </row>
    <row r="12" ht="92" customHeight="1">
      <c r="B12" s="18" t="inlineStr">
        <is>
          <t>6.2.3</t>
        </is>
      </c>
      <c r="C12" s="8" t="inlineStr">
        <is>
          <t>Utilised deviations from the methodology</t>
        </is>
      </c>
      <c r="D12" s="20" t="inlineStr"/>
      <c r="E12" s="28" t="inlineStr">
        <is>
          <t>○</t>
        </is>
      </c>
      <c r="F12" s="22" t="n"/>
      <c r="G12" s="23" t="n"/>
      <c r="H12" s="43" t="n"/>
      <c r="BZ12" s="25" t="inlineStr">
        <is>
          <t>#FLD:e_6_2_methodology_deviations</t>
        </is>
      </c>
    </row>
    <row r="13" ht="22" customHeight="1">
      <c r="B13" s="18" t="inlineStr">
        <is>
          <t>6.2.4</t>
        </is>
      </c>
      <c r="C13" s="8" t="inlineStr">
        <is>
          <t>Applied standardized baseline, if any</t>
        </is>
      </c>
      <c r="D13" s="20" t="inlineStr"/>
      <c r="E13" s="28" t="inlineStr">
        <is>
          <t>○</t>
        </is>
      </c>
      <c r="F13" s="22" t="n"/>
      <c r="G13" s="23" t="n"/>
      <c r="H13" s="43" t="n"/>
      <c r="BZ13" s="25" t="inlineStr">
        <is>
          <t>#FLD:e_6_2_standardized_baseline</t>
        </is>
      </c>
    </row>
    <row r="14" ht="22" customHeight="1">
      <c r="B14" s="18" t="inlineStr">
        <is>
          <t>6.2.5</t>
        </is>
      </c>
      <c r="C14" s="19" t="inlineStr">
        <is>
          <t>Global warming potential values applied</t>
        </is>
      </c>
      <c r="D14" s="20" t="inlineStr"/>
      <c r="E14" s="21" t="inlineStr">
        <is>
          <t>●</t>
        </is>
      </c>
      <c r="F14" s="22" t="n"/>
      <c r="G14" s="23" t="n"/>
      <c r="H14" s="24">
        <f>IF(LEN(TRIM(F14&amp;""))=0,"↤ required","ok")</f>
        <v/>
      </c>
      <c r="BZ14" s="25" t="inlineStr">
        <is>
          <t>#FLD:e_gwp_source</t>
        </is>
      </c>
    </row>
    <row r="15" ht="110" customHeight="1">
      <c r="B15" s="18" t="inlineStr">
        <is>
          <t>6.3</t>
        </is>
      </c>
      <c r="C15" s="8" t="inlineStr">
        <is>
          <t>Carbon Leakage</t>
        </is>
      </c>
      <c r="D15" s="20" t="inlineStr"/>
      <c r="E15" s="29" t="inlineStr">
        <is>
          <t>◐</t>
        </is>
      </c>
      <c r="F15" s="22" t="n"/>
      <c r="G15" s="23" t="n"/>
      <c r="H15" s="30">
        <f>IF(LEN(TRIM(F15&amp;""))=0,"if applicable","ok")</f>
        <v/>
      </c>
      <c r="BZ15" s="25" t="inlineStr">
        <is>
          <t>#FLD:e_6_3_carbon_leakage</t>
        </is>
      </c>
    </row>
    <row r="16" ht="22" customHeight="1">
      <c r="B16" s="18" t="inlineStr">
        <is>
          <t>6.3.1</t>
        </is>
      </c>
      <c r="C16" s="19" t="inlineStr">
        <is>
          <t>Is this activity exposed to reversal or non-permanence risk?</t>
        </is>
      </c>
      <c r="D16" s="20" t="inlineStr"/>
      <c r="E16" s="21" t="inlineStr">
        <is>
          <t>●</t>
        </is>
      </c>
      <c r="F16" s="22" t="n"/>
      <c r="G16" s="23" t="n"/>
      <c r="H16" s="24">
        <f>IF(LEN(TRIM(F16&amp;""))=0,"↤ required","ok")</f>
        <v/>
      </c>
      <c r="BZ16" s="25" t="inlineStr">
        <is>
          <t>#FLD:e_reversal_risk</t>
        </is>
      </c>
    </row>
    <row r="17" ht="110" customHeight="1">
      <c r="B17" s="18" t="inlineStr">
        <is>
          <t>6.3.2</t>
        </is>
      </c>
      <c r="C17" s="8" t="inlineStr">
        <is>
          <t>Reversal monitoring and remediation plan</t>
        </is>
      </c>
      <c r="D17" s="20" t="inlineStr"/>
      <c r="E17" s="29" t="inlineStr">
        <is>
          <t>◐</t>
        </is>
      </c>
      <c r="F17" s="22" t="n"/>
      <c r="G17" s="32" t="n"/>
      <c r="H17" s="30">
        <f>IF(LEN(TRIM(F17&amp;""))=0,"if applicable","ok")</f>
        <v/>
      </c>
      <c r="BZ17" s="25" t="inlineStr">
        <is>
          <t>#FLD:e_reversal_plan</t>
        </is>
      </c>
    </row>
    <row r="18" ht="110" customHeight="1">
      <c r="B18" s="18" t="inlineStr">
        <is>
          <t>6.4</t>
        </is>
      </c>
      <c r="C18" s="19" t="inlineStr">
        <is>
          <t>Data acquisition</t>
        </is>
      </c>
      <c r="D18" s="20" t="inlineStr"/>
      <c r="E18" s="21" t="inlineStr">
        <is>
          <t>●</t>
        </is>
      </c>
      <c r="F18" s="22" t="n"/>
      <c r="G18" s="23" t="n"/>
      <c r="H18" s="24">
        <f>IF(LEN(TRIM(F18&amp;""))=0,"↤ required","ok")</f>
        <v/>
      </c>
      <c r="BZ18" s="25" t="inlineStr">
        <is>
          <t>#FLD:e_6_4_data_acquisition</t>
        </is>
      </c>
    </row>
    <row r="19" ht="146" customHeight="1">
      <c r="B19" s="18" t="inlineStr">
        <is>
          <t>6.5</t>
        </is>
      </c>
      <c r="C19" s="19" t="inlineStr">
        <is>
          <t>MRV Plan</t>
        </is>
      </c>
      <c r="D19" s="20" t="inlineStr"/>
      <c r="E19" s="21" t="inlineStr">
        <is>
          <t>●</t>
        </is>
      </c>
      <c r="F19" s="22" t="n"/>
      <c r="G19" s="32" t="n"/>
      <c r="H19" s="24">
        <f>IF(LEN(TRIM(F19&amp;""))=0,"↤ required","ok")</f>
        <v/>
      </c>
      <c r="BZ19" s="25" t="inlineStr">
        <is>
          <t>#FLD:e_6_5_mrv_plan</t>
        </is>
      </c>
    </row>
    <row r="20" ht="22" customHeight="1">
      <c r="B20" s="18" t="inlineStr">
        <is>
          <t>6.5.1</t>
        </is>
      </c>
      <c r="C20" s="19" t="inlineStr">
        <is>
          <t>Target level of uncertainty on the quantified reductions</t>
        </is>
      </c>
      <c r="D20" s="20" t="inlineStr"/>
      <c r="E20" s="21" t="inlineStr">
        <is>
          <t>●</t>
        </is>
      </c>
      <c r="F20" s="45" t="n"/>
      <c r="G20" s="23" t="n"/>
      <c r="H20" s="24">
        <f>IF(LEN(TRIM(F20&amp;""))=0,"↤ required","ok")</f>
        <v/>
      </c>
      <c r="BZ20" s="25" t="inlineStr">
        <is>
          <t>#FLD:e_uncertainty_target</t>
        </is>
      </c>
    </row>
    <row r="21" ht="110" customHeight="1">
      <c r="B21" s="18" t="inlineStr">
        <is>
          <t>6.5.2</t>
        </is>
      </c>
      <c r="C21" s="8" t="inlineStr">
        <is>
          <t>Implementation or sampling plan</t>
        </is>
      </c>
      <c r="D21" s="20" t="inlineStr"/>
      <c r="E21" s="28" t="inlineStr">
        <is>
          <t>○</t>
        </is>
      </c>
      <c r="F21" s="22" t="n"/>
      <c r="G21" s="32" t="n"/>
      <c r="H21" s="43" t="n"/>
      <c r="BZ21" s="25" t="inlineStr">
        <is>
          <t>#FLD:e_3d_sampling_plan</t>
        </is>
      </c>
    </row>
    <row r="22" ht="22" customHeight="1">
      <c r="B22" s="18" t="inlineStr">
        <is>
          <t>6.5.3</t>
        </is>
      </c>
      <c r="C22" s="8" t="inlineStr">
        <is>
          <t>Target confidence level</t>
        </is>
      </c>
      <c r="D22" s="20" t="inlineStr"/>
      <c r="E22" s="29" t="inlineStr">
        <is>
          <t>◐</t>
        </is>
      </c>
      <c r="F22" s="45" t="n"/>
      <c r="G22" s="23" t="n"/>
      <c r="H22" s="30">
        <f>IF(LEN(TRIM(F22&amp;""))=0,"if applicable","ok")</f>
        <v/>
      </c>
      <c r="BZ22" s="25" t="inlineStr">
        <is>
          <t>#FLD:e_sampling_confidence</t>
        </is>
      </c>
    </row>
    <row r="23" ht="22" customHeight="1">
      <c r="B23" s="18" t="inlineStr">
        <is>
          <t>6.5.4</t>
        </is>
      </c>
      <c r="C23" s="8" t="inlineStr">
        <is>
          <t>Target precision</t>
        </is>
      </c>
      <c r="D23" s="20" t="inlineStr"/>
      <c r="E23" s="29" t="inlineStr">
        <is>
          <t>◐</t>
        </is>
      </c>
      <c r="F23" s="45" t="n"/>
      <c r="G23" s="23" t="n"/>
      <c r="H23" s="30">
        <f>IF(LEN(TRIM(F23&amp;""))=0,"if applicable","ok")</f>
        <v/>
      </c>
      <c r="BZ23" s="25" t="inlineStr">
        <is>
          <t>#FLD:e_sampling_precision</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6:H6"/>
    <mergeCell ref="B2:H2"/>
    <mergeCell ref="B8:H8"/>
  </mergeCells>
  <conditionalFormatting sqref="H9">
    <cfRule type="expression" priority="1" dxfId="2">
      <formula>H9="ok"</formula>
    </cfRule>
  </conditionalFormatting>
  <conditionalFormatting sqref="H10">
    <cfRule type="expression" priority="2" dxfId="2">
      <formula>H10="ok"</formula>
    </cfRule>
  </conditionalFormatting>
  <conditionalFormatting sqref="H11">
    <cfRule type="expression" priority="3" dxfId="2">
      <formula>H11="ok"</formula>
    </cfRule>
  </conditionalFormatting>
  <conditionalFormatting sqref="H12">
    <cfRule type="expression" priority="4" dxfId="2">
      <formula>H12="ok"</formula>
    </cfRule>
  </conditionalFormatting>
  <conditionalFormatting sqref="H13">
    <cfRule type="expression" priority="5" dxfId="2">
      <formula>H13="ok"</formula>
    </cfRule>
  </conditionalFormatting>
  <conditionalFormatting sqref="H14">
    <cfRule type="expression" priority="6" dxfId="2">
      <formula>H14="ok"</formula>
    </cfRule>
  </conditionalFormatting>
  <conditionalFormatting sqref="H15">
    <cfRule type="expression" priority="7" dxfId="2">
      <formula>H15="ok"</formula>
    </cfRule>
  </conditionalFormatting>
  <conditionalFormatting sqref="H16">
    <cfRule type="expression" priority="8" dxfId="2">
      <formula>H16="ok"</formula>
    </cfRule>
  </conditionalFormatting>
  <conditionalFormatting sqref="H17">
    <cfRule type="expression" priority="9" dxfId="2">
      <formula>H17="ok"</formula>
    </cfRule>
  </conditionalFormatting>
  <conditionalFormatting sqref="H18">
    <cfRule type="expression" priority="10" dxfId="2">
      <formula>H18="ok"</formula>
    </cfRule>
  </conditionalFormatting>
  <conditionalFormatting sqref="H19">
    <cfRule type="expression" priority="11" dxfId="2">
      <formula>H19="ok"</formula>
    </cfRule>
  </conditionalFormatting>
  <conditionalFormatting sqref="H20">
    <cfRule type="expression" priority="12" dxfId="2">
      <formula>H20="ok"</formula>
    </cfRule>
  </conditionalFormatting>
  <conditionalFormatting sqref="H21">
    <cfRule type="expression" priority="13" dxfId="2">
      <formula>H21="ok"</formula>
    </cfRule>
  </conditionalFormatting>
  <conditionalFormatting sqref="H22">
    <cfRule type="expression" priority="14" dxfId="2">
      <formula>H22="ok"</formula>
    </cfRule>
  </conditionalFormatting>
  <conditionalFormatting sqref="H23">
    <cfRule type="expression" priority="15" dxfId="2">
      <formula>H23="ok"</formula>
    </cfRule>
  </conditionalFormatting>
  <dataValidations count="6">
    <dataValidation sqref="F10" showDropDown="0" showInputMessage="0" showErrorMessage="0" allowBlank="1" errorTitle="Value not allowed" error="Select a value from the drop-down list. If your case is not listed, use the 'Other' option where one is offered." type="list" errorStyle="stop">
      <formula1>=LST_METH_STANDARD</formula1>
    </dataValidation>
    <dataValidation sqref="F14" showDropDown="0" showInputMessage="0" showErrorMessage="0" allowBlank="1" errorTitle="Value not allowed" error="Select a value from the drop-down list. If your case is not listed, use the 'Other' option where one is offered." type="list" errorStyle="stop">
      <formula1>=LST_GWP_SOURCE</formula1>
    </dataValidation>
    <dataValidation sqref="F16" showDropDown="0" showInputMessage="0" showErrorMessage="0" allowBlank="1" errorTitle="Yes or No" error="Select Yes or No." type="list" errorStyle="stop">
      <formula1>=LST_YES_NO</formula1>
    </dataValidation>
    <dataValidation sqref="F20" showDropDown="0" showInputMessage="0" showErrorMessage="0" allowBlank="1" errorTitle="Numeric value required" error="Enter a number between 0 and 1." type="decimal" errorStyle="stop" operator="between">
      <formula1>0</formula1>
      <formula2>1</formula2>
    </dataValidation>
    <dataValidation sqref="F22" showDropDown="0" showInputMessage="0" showErrorMessage="0" allowBlank="1" errorTitle="Numeric value required" error="Enter a number between 0 and 1." type="decimal" errorStyle="stop" operator="between">
      <formula1>0</formula1>
      <formula2>1</formula2>
    </dataValidation>
    <dataValidation sqref="F23" showDropDown="0" showInputMessage="0" showErrorMessage="0" allowBlank="1" errorTitle="Numeric value required" error="Enter a number between 0 and 1." type="decimal" errorStyle="stop" operator="between">
      <formula1>0</formula1>
      <formula2>1</formula2>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B2:BZ5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12" customWidth="1" min="3" max="3"/>
    <col width="18" customWidth="1" min="4" max="4"/>
    <col width="40" customWidth="1" min="5" max="5"/>
    <col width="26" customWidth="1" min="6" max="6"/>
    <col width="40" customWidth="1" min="7" max="7"/>
    <col width="16" customWidth="1" min="8" max="8"/>
    <col width="44" customWidth="1" min="9" max="9"/>
    <col width="34" customWidth="1" min="10" max="10"/>
    <col width="12" customWidth="1" min="11" max="11"/>
    <col width="18" customWidth="1" min="12" max="12"/>
    <col width="34" customWidth="1" min="13" max="13"/>
    <col width="18" customWidth="1" min="14" max="14"/>
    <col hidden="1" width="13" customWidth="1" min="78" max="78"/>
  </cols>
  <sheetData>
    <row r="2" ht="24" customHeight="1">
      <c r="B2" s="13" t="inlineStr">
        <is>
          <t>E · 6.1. Data or parameters fixed ex-ante</t>
        </is>
      </c>
    </row>
    <row r="3" ht="25" customHeight="1">
      <c r="B3" s="14" t="inlineStr">
        <is>
          <t>Structure taken verbatim from Template K Section D block 1D, so that the design register and every monitoring report share one schema. One row per parameter.</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4" t="inlineStr">
        <is>
          <t>▦  1D. Data or parameter fixed ex-ante</t>
        </is>
      </c>
    </row>
    <row r="8" ht="30" customHeight="1">
      <c r="B8" s="36" t="inlineStr">
        <is>
          <t>1.1D Data/parameter  ●</t>
        </is>
      </c>
      <c r="C8" s="36" t="inlineStr">
        <is>
          <t>Symbol</t>
        </is>
      </c>
      <c r="D8" s="36" t="inlineStr">
        <is>
          <t>1.2D Unit  ●</t>
        </is>
      </c>
      <c r="E8" s="36" t="inlineStr">
        <is>
          <t>1.3D Description  ●</t>
        </is>
      </c>
      <c r="F8" s="36" t="inlineStr">
        <is>
          <t>Source class  ●</t>
        </is>
      </c>
      <c r="G8" s="36" t="inlineStr">
        <is>
          <t>1.4D Source of data  ●</t>
        </is>
      </c>
      <c r="H8" s="36" t="inlineStr">
        <is>
          <t>1.5D Value(s) applied  ●</t>
        </is>
      </c>
      <c r="I8" s="36" t="inlineStr">
        <is>
          <t>1.6D Choice of data or measurement methods and procedures  ●</t>
        </is>
      </c>
      <c r="J8" s="36" t="inlineStr">
        <is>
          <t>1.7D Purpose of data/parameter  ●</t>
        </is>
      </c>
      <c r="K8" s="36" t="inlineStr">
        <is>
          <t>Uncertainty</t>
        </is>
      </c>
      <c r="L8" s="36" t="inlineStr">
        <is>
          <t>Conservative direction confirmed?</t>
        </is>
      </c>
      <c r="M8" s="36" t="inlineStr">
        <is>
          <t>1.8D Additional comments</t>
        </is>
      </c>
      <c r="N8" s="36" t="inlineStr">
        <is>
          <t>Annex Ref ID</t>
        </is>
      </c>
      <c r="BZ8" s="25" t="inlineStr">
        <is>
          <t>#TBL:e_param_exante:HEADER</t>
        </is>
      </c>
    </row>
    <row r="9" ht="20" customHeight="1">
      <c r="B9" s="37" t="n"/>
      <c r="C9" s="37" t="n"/>
      <c r="D9" s="37" t="n"/>
      <c r="E9" s="37" t="n"/>
      <c r="F9" s="37" t="n"/>
      <c r="G9" s="37" t="n"/>
      <c r="H9" s="38" t="n"/>
      <c r="I9" s="37" t="n"/>
      <c r="J9" s="37" t="n"/>
      <c r="K9" s="46" t="n"/>
      <c r="L9" s="37" t="n"/>
      <c r="M9" s="37" t="n"/>
      <c r="N9" s="37" t="n"/>
    </row>
    <row r="10" ht="20" customHeight="1">
      <c r="B10" s="37" t="n"/>
      <c r="C10" s="37" t="n"/>
      <c r="D10" s="37" t="n"/>
      <c r="E10" s="37" t="n"/>
      <c r="F10" s="37" t="n"/>
      <c r="G10" s="37" t="n"/>
      <c r="H10" s="38" t="n"/>
      <c r="I10" s="37" t="n"/>
      <c r="J10" s="37" t="n"/>
      <c r="K10" s="46" t="n"/>
      <c r="L10" s="37" t="n"/>
      <c r="M10" s="37" t="n"/>
      <c r="N10" s="37" t="n"/>
    </row>
    <row r="11" ht="20" customHeight="1">
      <c r="B11" s="37" t="n"/>
      <c r="C11" s="37" t="n"/>
      <c r="D11" s="37" t="n"/>
      <c r="E11" s="37" t="n"/>
      <c r="F11" s="37" t="n"/>
      <c r="G11" s="37" t="n"/>
      <c r="H11" s="38" t="n"/>
      <c r="I11" s="37" t="n"/>
      <c r="J11" s="37" t="n"/>
      <c r="K11" s="46" t="n"/>
      <c r="L11" s="37" t="n"/>
      <c r="M11" s="37" t="n"/>
      <c r="N11" s="37" t="n"/>
    </row>
    <row r="12" ht="20" customHeight="1">
      <c r="B12" s="37" t="n"/>
      <c r="C12" s="37" t="n"/>
      <c r="D12" s="37" t="n"/>
      <c r="E12" s="37" t="n"/>
      <c r="F12" s="37" t="n"/>
      <c r="G12" s="37" t="n"/>
      <c r="H12" s="38" t="n"/>
      <c r="I12" s="37" t="n"/>
      <c r="J12" s="37" t="n"/>
      <c r="K12" s="46" t="n"/>
      <c r="L12" s="37" t="n"/>
      <c r="M12" s="37" t="n"/>
      <c r="N12" s="37" t="n"/>
    </row>
    <row r="13" ht="20" customHeight="1">
      <c r="B13" s="37" t="n"/>
      <c r="C13" s="37" t="n"/>
      <c r="D13" s="37" t="n"/>
      <c r="E13" s="37" t="n"/>
      <c r="F13" s="37" t="n"/>
      <c r="G13" s="37" t="n"/>
      <c r="H13" s="38" t="n"/>
      <c r="I13" s="37" t="n"/>
      <c r="J13" s="37" t="n"/>
      <c r="K13" s="46" t="n"/>
      <c r="L13" s="37" t="n"/>
      <c r="M13" s="37" t="n"/>
      <c r="N13" s="37" t="n"/>
    </row>
    <row r="14" ht="20" customHeight="1">
      <c r="B14" s="37" t="n"/>
      <c r="C14" s="37" t="n"/>
      <c r="D14" s="37" t="n"/>
      <c r="E14" s="37" t="n"/>
      <c r="F14" s="37" t="n"/>
      <c r="G14" s="37" t="n"/>
      <c r="H14" s="38" t="n"/>
      <c r="I14" s="37" t="n"/>
      <c r="J14" s="37" t="n"/>
      <c r="K14" s="46" t="n"/>
      <c r="L14" s="37" t="n"/>
      <c r="M14" s="37" t="n"/>
      <c r="N14" s="37" t="n"/>
    </row>
    <row r="15" ht="20" customHeight="1">
      <c r="B15" s="37" t="n"/>
      <c r="C15" s="37" t="n"/>
      <c r="D15" s="37" t="n"/>
      <c r="E15" s="37" t="n"/>
      <c r="F15" s="37" t="n"/>
      <c r="G15" s="37" t="n"/>
      <c r="H15" s="38" t="n"/>
      <c r="I15" s="37" t="n"/>
      <c r="J15" s="37" t="n"/>
      <c r="K15" s="46" t="n"/>
      <c r="L15" s="37" t="n"/>
      <c r="M15" s="37" t="n"/>
      <c r="N15" s="37" t="n"/>
    </row>
    <row r="16" ht="20" customHeight="1">
      <c r="B16" s="37" t="n"/>
      <c r="C16" s="37" t="n"/>
      <c r="D16" s="37" t="n"/>
      <c r="E16" s="37" t="n"/>
      <c r="F16" s="37" t="n"/>
      <c r="G16" s="37" t="n"/>
      <c r="H16" s="38" t="n"/>
      <c r="I16" s="37" t="n"/>
      <c r="J16" s="37" t="n"/>
      <c r="K16" s="46" t="n"/>
      <c r="L16" s="37" t="n"/>
      <c r="M16" s="37" t="n"/>
      <c r="N16" s="37" t="n"/>
    </row>
    <row r="17" ht="20" customHeight="1">
      <c r="B17" s="37" t="n"/>
      <c r="C17" s="37" t="n"/>
      <c r="D17" s="37" t="n"/>
      <c r="E17" s="37" t="n"/>
      <c r="F17" s="37" t="n"/>
      <c r="G17" s="37" t="n"/>
      <c r="H17" s="38" t="n"/>
      <c r="I17" s="37" t="n"/>
      <c r="J17" s="37" t="n"/>
      <c r="K17" s="46" t="n"/>
      <c r="L17" s="37" t="n"/>
      <c r="M17" s="37" t="n"/>
      <c r="N17" s="37" t="n"/>
    </row>
    <row r="18" ht="20" customHeight="1">
      <c r="B18" s="37" t="n"/>
      <c r="C18" s="37" t="n"/>
      <c r="D18" s="37" t="n"/>
      <c r="E18" s="37" t="n"/>
      <c r="F18" s="37" t="n"/>
      <c r="G18" s="37" t="n"/>
      <c r="H18" s="38" t="n"/>
      <c r="I18" s="37" t="n"/>
      <c r="J18" s="37" t="n"/>
      <c r="K18" s="46" t="n"/>
      <c r="L18" s="37" t="n"/>
      <c r="M18" s="37" t="n"/>
      <c r="N18" s="37" t="n"/>
    </row>
    <row r="19" ht="20" customHeight="1">
      <c r="B19" s="37" t="n"/>
      <c r="C19" s="37" t="n"/>
      <c r="D19" s="37" t="n"/>
      <c r="E19" s="37" t="n"/>
      <c r="F19" s="37" t="n"/>
      <c r="G19" s="37" t="n"/>
      <c r="H19" s="38" t="n"/>
      <c r="I19" s="37" t="n"/>
      <c r="J19" s="37" t="n"/>
      <c r="K19" s="46" t="n"/>
      <c r="L19" s="37" t="n"/>
      <c r="M19" s="37" t="n"/>
      <c r="N19" s="37" t="n"/>
    </row>
    <row r="20" ht="20" customHeight="1">
      <c r="B20" s="37" t="n"/>
      <c r="C20" s="37" t="n"/>
      <c r="D20" s="37" t="n"/>
      <c r="E20" s="37" t="n"/>
      <c r="F20" s="37" t="n"/>
      <c r="G20" s="37" t="n"/>
      <c r="H20" s="38" t="n"/>
      <c r="I20" s="37" t="n"/>
      <c r="J20" s="37" t="n"/>
      <c r="K20" s="46" t="n"/>
      <c r="L20" s="37" t="n"/>
      <c r="M20" s="37" t="n"/>
      <c r="N20" s="37" t="n"/>
    </row>
    <row r="21" ht="20" customHeight="1">
      <c r="B21" s="37" t="n"/>
      <c r="C21" s="37" t="n"/>
      <c r="D21" s="37" t="n"/>
      <c r="E21" s="37" t="n"/>
      <c r="F21" s="37" t="n"/>
      <c r="G21" s="37" t="n"/>
      <c r="H21" s="38" t="n"/>
      <c r="I21" s="37" t="n"/>
      <c r="J21" s="37" t="n"/>
      <c r="K21" s="46" t="n"/>
      <c r="L21" s="37" t="n"/>
      <c r="M21" s="37" t="n"/>
      <c r="N21" s="37" t="n"/>
    </row>
    <row r="22" ht="20" customHeight="1">
      <c r="B22" s="37" t="n"/>
      <c r="C22" s="37" t="n"/>
      <c r="D22" s="37" t="n"/>
      <c r="E22" s="37" t="n"/>
      <c r="F22" s="37" t="n"/>
      <c r="G22" s="37" t="n"/>
      <c r="H22" s="38" t="n"/>
      <c r="I22" s="37" t="n"/>
      <c r="J22" s="37" t="n"/>
      <c r="K22" s="46" t="n"/>
      <c r="L22" s="37" t="n"/>
      <c r="M22" s="37" t="n"/>
      <c r="N22" s="37" t="n"/>
    </row>
    <row r="23" ht="20" customHeight="1">
      <c r="B23" s="37" t="n"/>
      <c r="C23" s="37" t="n"/>
      <c r="D23" s="37" t="n"/>
      <c r="E23" s="37" t="n"/>
      <c r="F23" s="37" t="n"/>
      <c r="G23" s="37" t="n"/>
      <c r="H23" s="38" t="n"/>
      <c r="I23" s="37" t="n"/>
      <c r="J23" s="37" t="n"/>
      <c r="K23" s="46" t="n"/>
      <c r="L23" s="37" t="n"/>
      <c r="M23" s="37" t="n"/>
      <c r="N23" s="37" t="n"/>
    </row>
    <row r="24" ht="20" customHeight="1">
      <c r="B24" s="37" t="n"/>
      <c r="C24" s="37" t="n"/>
      <c r="D24" s="37" t="n"/>
      <c r="E24" s="37" t="n"/>
      <c r="F24" s="37" t="n"/>
      <c r="G24" s="37" t="n"/>
      <c r="H24" s="38" t="n"/>
      <c r="I24" s="37" t="n"/>
      <c r="J24" s="37" t="n"/>
      <c r="K24" s="46" t="n"/>
      <c r="L24" s="37" t="n"/>
      <c r="M24" s="37" t="n"/>
      <c r="N24" s="37" t="n"/>
    </row>
    <row r="25" ht="20" customHeight="1">
      <c r="B25" s="37" t="n"/>
      <c r="C25" s="37" t="n"/>
      <c r="D25" s="37" t="n"/>
      <c r="E25" s="37" t="n"/>
      <c r="F25" s="37" t="n"/>
      <c r="G25" s="37" t="n"/>
      <c r="H25" s="38" t="n"/>
      <c r="I25" s="37" t="n"/>
      <c r="J25" s="37" t="n"/>
      <c r="K25" s="46" t="n"/>
      <c r="L25" s="37" t="n"/>
      <c r="M25" s="37" t="n"/>
      <c r="N25" s="37" t="n"/>
    </row>
    <row r="26" ht="20" customHeight="1">
      <c r="B26" s="37" t="n"/>
      <c r="C26" s="37" t="n"/>
      <c r="D26" s="37" t="n"/>
      <c r="E26" s="37" t="n"/>
      <c r="F26" s="37" t="n"/>
      <c r="G26" s="37" t="n"/>
      <c r="H26" s="38" t="n"/>
      <c r="I26" s="37" t="n"/>
      <c r="J26" s="37" t="n"/>
      <c r="K26" s="46" t="n"/>
      <c r="L26" s="37" t="n"/>
      <c r="M26" s="37" t="n"/>
      <c r="N26" s="37" t="n"/>
    </row>
    <row r="27" ht="20" customHeight="1">
      <c r="B27" s="37" t="n"/>
      <c r="C27" s="37" t="n"/>
      <c r="D27" s="37" t="n"/>
      <c r="E27" s="37" t="n"/>
      <c r="F27" s="37" t="n"/>
      <c r="G27" s="37" t="n"/>
      <c r="H27" s="38" t="n"/>
      <c r="I27" s="37" t="n"/>
      <c r="J27" s="37" t="n"/>
      <c r="K27" s="46" t="n"/>
      <c r="L27" s="37" t="n"/>
      <c r="M27" s="37" t="n"/>
      <c r="N27" s="37" t="n"/>
    </row>
    <row r="28" ht="20" customHeight="1">
      <c r="B28" s="37" t="n"/>
      <c r="C28" s="37" t="n"/>
      <c r="D28" s="37" t="n"/>
      <c r="E28" s="37" t="n"/>
      <c r="F28" s="37" t="n"/>
      <c r="G28" s="37" t="n"/>
      <c r="H28" s="38" t="n"/>
      <c r="I28" s="37" t="n"/>
      <c r="J28" s="37" t="n"/>
      <c r="K28" s="46" t="n"/>
      <c r="L28" s="37" t="n"/>
      <c r="M28" s="37" t="n"/>
      <c r="N28" s="37" t="n"/>
    </row>
    <row r="29" ht="20" customHeight="1">
      <c r="B29" s="37" t="n"/>
      <c r="C29" s="37" t="n"/>
      <c r="D29" s="37" t="n"/>
      <c r="E29" s="37" t="n"/>
      <c r="F29" s="37" t="n"/>
      <c r="G29" s="37" t="n"/>
      <c r="H29" s="38" t="n"/>
      <c r="I29" s="37" t="n"/>
      <c r="J29" s="37" t="n"/>
      <c r="K29" s="46" t="n"/>
      <c r="L29" s="37" t="n"/>
      <c r="M29" s="37" t="n"/>
      <c r="N29" s="37" t="n"/>
    </row>
    <row r="30" ht="20" customHeight="1">
      <c r="B30" s="37" t="n"/>
      <c r="C30" s="37" t="n"/>
      <c r="D30" s="37" t="n"/>
      <c r="E30" s="37" t="n"/>
      <c r="F30" s="37" t="n"/>
      <c r="G30" s="37" t="n"/>
      <c r="H30" s="38" t="n"/>
      <c r="I30" s="37" t="n"/>
      <c r="J30" s="37" t="n"/>
      <c r="K30" s="46" t="n"/>
      <c r="L30" s="37" t="n"/>
      <c r="M30" s="37" t="n"/>
      <c r="N30" s="37" t="n"/>
    </row>
    <row r="31" ht="20" customHeight="1">
      <c r="B31" s="37" t="n"/>
      <c r="C31" s="37" t="n"/>
      <c r="D31" s="37" t="n"/>
      <c r="E31" s="37" t="n"/>
      <c r="F31" s="37" t="n"/>
      <c r="G31" s="37" t="n"/>
      <c r="H31" s="38" t="n"/>
      <c r="I31" s="37" t="n"/>
      <c r="J31" s="37" t="n"/>
      <c r="K31" s="46" t="n"/>
      <c r="L31" s="37" t="n"/>
      <c r="M31" s="37" t="n"/>
      <c r="N31" s="37" t="n"/>
    </row>
    <row r="32" ht="20" customHeight="1">
      <c r="B32" s="37" t="n"/>
      <c r="C32" s="37" t="n"/>
      <c r="D32" s="37" t="n"/>
      <c r="E32" s="37" t="n"/>
      <c r="F32" s="37" t="n"/>
      <c r="G32" s="37" t="n"/>
      <c r="H32" s="38" t="n"/>
      <c r="I32" s="37" t="n"/>
      <c r="J32" s="37" t="n"/>
      <c r="K32" s="46" t="n"/>
      <c r="L32" s="37" t="n"/>
      <c r="M32" s="37" t="n"/>
      <c r="N32" s="37" t="n"/>
    </row>
    <row r="33" ht="20" customHeight="1">
      <c r="B33" s="37" t="n"/>
      <c r="C33" s="37" t="n"/>
      <c r="D33" s="37" t="n"/>
      <c r="E33" s="37" t="n"/>
      <c r="F33" s="37" t="n"/>
      <c r="G33" s="37" t="n"/>
      <c r="H33" s="38" t="n"/>
      <c r="I33" s="37" t="n"/>
      <c r="J33" s="37" t="n"/>
      <c r="K33" s="46" t="n"/>
      <c r="L33" s="37" t="n"/>
      <c r="M33" s="37" t="n"/>
      <c r="N33" s="37" t="n"/>
    </row>
    <row r="34" ht="20" customHeight="1">
      <c r="B34" s="37" t="n"/>
      <c r="C34" s="37" t="n"/>
      <c r="D34" s="37" t="n"/>
      <c r="E34" s="37" t="n"/>
      <c r="F34" s="37" t="n"/>
      <c r="G34" s="37" t="n"/>
      <c r="H34" s="38" t="n"/>
      <c r="I34" s="37" t="n"/>
      <c r="J34" s="37" t="n"/>
      <c r="K34" s="46" t="n"/>
      <c r="L34" s="37" t="n"/>
      <c r="M34" s="37" t="n"/>
      <c r="N34" s="37" t="n"/>
    </row>
    <row r="35" ht="20" customHeight="1">
      <c r="B35" s="37" t="n"/>
      <c r="C35" s="37" t="n"/>
      <c r="D35" s="37" t="n"/>
      <c r="E35" s="37" t="n"/>
      <c r="F35" s="37" t="n"/>
      <c r="G35" s="37" t="n"/>
      <c r="H35" s="38" t="n"/>
      <c r="I35" s="37" t="n"/>
      <c r="J35" s="37" t="n"/>
      <c r="K35" s="46" t="n"/>
      <c r="L35" s="37" t="n"/>
      <c r="M35" s="37" t="n"/>
      <c r="N35" s="37" t="n"/>
    </row>
    <row r="36" ht="20" customHeight="1">
      <c r="B36" s="37" t="n"/>
      <c r="C36" s="37" t="n"/>
      <c r="D36" s="37" t="n"/>
      <c r="E36" s="37" t="n"/>
      <c r="F36" s="37" t="n"/>
      <c r="G36" s="37" t="n"/>
      <c r="H36" s="38" t="n"/>
      <c r="I36" s="37" t="n"/>
      <c r="J36" s="37" t="n"/>
      <c r="K36" s="46" t="n"/>
      <c r="L36" s="37" t="n"/>
      <c r="M36" s="37" t="n"/>
      <c r="N36" s="37" t="n"/>
    </row>
    <row r="37" ht="20" customHeight="1">
      <c r="B37" s="37" t="n"/>
      <c r="C37" s="37" t="n"/>
      <c r="D37" s="37" t="n"/>
      <c r="E37" s="37" t="n"/>
      <c r="F37" s="37" t="n"/>
      <c r="G37" s="37" t="n"/>
      <c r="H37" s="38" t="n"/>
      <c r="I37" s="37" t="n"/>
      <c r="J37" s="37" t="n"/>
      <c r="K37" s="46" t="n"/>
      <c r="L37" s="37" t="n"/>
      <c r="M37" s="37" t="n"/>
      <c r="N37" s="37" t="n"/>
    </row>
    <row r="38" ht="20" customHeight="1">
      <c r="B38" s="37" t="n"/>
      <c r="C38" s="37" t="n"/>
      <c r="D38" s="37" t="n"/>
      <c r="E38" s="37" t="n"/>
      <c r="F38" s="37" t="n"/>
      <c r="G38" s="37" t="n"/>
      <c r="H38" s="38" t="n"/>
      <c r="I38" s="37" t="n"/>
      <c r="J38" s="37" t="n"/>
      <c r="K38" s="46" t="n"/>
      <c r="L38" s="37" t="n"/>
      <c r="M38" s="37" t="n"/>
      <c r="N38" s="37" t="n"/>
    </row>
    <row r="39" ht="20" customHeight="1">
      <c r="B39" s="37" t="n"/>
      <c r="C39" s="37" t="n"/>
      <c r="D39" s="37" t="n"/>
      <c r="E39" s="37" t="n"/>
      <c r="F39" s="37" t="n"/>
      <c r="G39" s="37" t="n"/>
      <c r="H39" s="38" t="n"/>
      <c r="I39" s="37" t="n"/>
      <c r="J39" s="37" t="n"/>
      <c r="K39" s="46" t="n"/>
      <c r="L39" s="37" t="n"/>
      <c r="M39" s="37" t="n"/>
      <c r="N39" s="37" t="n"/>
    </row>
    <row r="40" ht="20" customHeight="1">
      <c r="B40" s="37" t="n"/>
      <c r="C40" s="37" t="n"/>
      <c r="D40" s="37" t="n"/>
      <c r="E40" s="37" t="n"/>
      <c r="F40" s="37" t="n"/>
      <c r="G40" s="37" t="n"/>
      <c r="H40" s="38" t="n"/>
      <c r="I40" s="37" t="n"/>
      <c r="J40" s="37" t="n"/>
      <c r="K40" s="46" t="n"/>
      <c r="L40" s="37" t="n"/>
      <c r="M40" s="37" t="n"/>
      <c r="N40" s="37" t="n"/>
    </row>
    <row r="41" ht="20" customHeight="1">
      <c r="B41" s="37" t="n"/>
      <c r="C41" s="37" t="n"/>
      <c r="D41" s="37" t="n"/>
      <c r="E41" s="37" t="n"/>
      <c r="F41" s="37" t="n"/>
      <c r="G41" s="37" t="n"/>
      <c r="H41" s="38" t="n"/>
      <c r="I41" s="37" t="n"/>
      <c r="J41" s="37" t="n"/>
      <c r="K41" s="46" t="n"/>
      <c r="L41" s="37" t="n"/>
      <c r="M41" s="37" t="n"/>
      <c r="N41" s="37" t="n"/>
    </row>
    <row r="42" ht="20" customHeight="1">
      <c r="B42" s="37" t="n"/>
      <c r="C42" s="37" t="n"/>
      <c r="D42" s="37" t="n"/>
      <c r="E42" s="37" t="n"/>
      <c r="F42" s="37" t="n"/>
      <c r="G42" s="37" t="n"/>
      <c r="H42" s="38" t="n"/>
      <c r="I42" s="37" t="n"/>
      <c r="J42" s="37" t="n"/>
      <c r="K42" s="46" t="n"/>
      <c r="L42" s="37" t="n"/>
      <c r="M42" s="37" t="n"/>
      <c r="N42" s="37" t="n"/>
    </row>
    <row r="43" ht="20" customHeight="1">
      <c r="B43" s="37" t="n"/>
      <c r="C43" s="37" t="n"/>
      <c r="D43" s="37" t="n"/>
      <c r="E43" s="37" t="n"/>
      <c r="F43" s="37" t="n"/>
      <c r="G43" s="37" t="n"/>
      <c r="H43" s="38" t="n"/>
      <c r="I43" s="37" t="n"/>
      <c r="J43" s="37" t="n"/>
      <c r="K43" s="46" t="n"/>
      <c r="L43" s="37" t="n"/>
      <c r="M43" s="37" t="n"/>
      <c r="N43" s="37" t="n"/>
    </row>
    <row r="44" ht="20" customHeight="1">
      <c r="B44" s="37" t="n"/>
      <c r="C44" s="37" t="n"/>
      <c r="D44" s="37" t="n"/>
      <c r="E44" s="37" t="n"/>
      <c r="F44" s="37" t="n"/>
      <c r="G44" s="37" t="n"/>
      <c r="H44" s="38" t="n"/>
      <c r="I44" s="37" t="n"/>
      <c r="J44" s="37" t="n"/>
      <c r="K44" s="46" t="n"/>
      <c r="L44" s="37" t="n"/>
      <c r="M44" s="37" t="n"/>
      <c r="N44" s="37" t="n"/>
    </row>
    <row r="45" ht="20" customHeight="1">
      <c r="B45" s="37" t="n"/>
      <c r="C45" s="37" t="n"/>
      <c r="D45" s="37" t="n"/>
      <c r="E45" s="37" t="n"/>
      <c r="F45" s="37" t="n"/>
      <c r="G45" s="37" t="n"/>
      <c r="H45" s="38" t="n"/>
      <c r="I45" s="37" t="n"/>
      <c r="J45" s="37" t="n"/>
      <c r="K45" s="46" t="n"/>
      <c r="L45" s="37" t="n"/>
      <c r="M45" s="37" t="n"/>
      <c r="N45" s="37" t="n"/>
    </row>
    <row r="46" ht="20" customHeight="1">
      <c r="B46" s="37" t="n"/>
      <c r="C46" s="37" t="n"/>
      <c r="D46" s="37" t="n"/>
      <c r="E46" s="37" t="n"/>
      <c r="F46" s="37" t="n"/>
      <c r="G46" s="37" t="n"/>
      <c r="H46" s="38" t="n"/>
      <c r="I46" s="37" t="n"/>
      <c r="J46" s="37" t="n"/>
      <c r="K46" s="46" t="n"/>
      <c r="L46" s="37" t="n"/>
      <c r="M46" s="37" t="n"/>
      <c r="N46" s="37" t="n"/>
    </row>
    <row r="47" ht="20" customHeight="1">
      <c r="B47" s="37" t="n"/>
      <c r="C47" s="37" t="n"/>
      <c r="D47" s="37" t="n"/>
      <c r="E47" s="37" t="n"/>
      <c r="F47" s="37" t="n"/>
      <c r="G47" s="37" t="n"/>
      <c r="H47" s="38" t="n"/>
      <c r="I47" s="37" t="n"/>
      <c r="J47" s="37" t="n"/>
      <c r="K47" s="46" t="n"/>
      <c r="L47" s="37" t="n"/>
      <c r="M47" s="37" t="n"/>
      <c r="N47" s="37" t="n"/>
    </row>
    <row r="48" ht="20" customHeight="1">
      <c r="B48" s="37" t="n"/>
      <c r="C48" s="37" t="n"/>
      <c r="D48" s="37" t="n"/>
      <c r="E48" s="37" t="n"/>
      <c r="F48" s="37" t="n"/>
      <c r="G48" s="37" t="n"/>
      <c r="H48" s="38" t="n"/>
      <c r="I48" s="37" t="n"/>
      <c r="J48" s="37" t="n"/>
      <c r="K48" s="46" t="n"/>
      <c r="L48" s="37" t="n"/>
      <c r="M48" s="37" t="n"/>
      <c r="N48" s="37" t="n"/>
    </row>
    <row r="49" ht="20" customHeight="1">
      <c r="B49" s="37" t="n"/>
      <c r="C49" s="37" t="n"/>
      <c r="D49" s="37" t="n"/>
      <c r="E49" s="37" t="n"/>
      <c r="F49" s="37" t="n"/>
      <c r="G49" s="37" t="n"/>
      <c r="H49" s="38" t="n"/>
      <c r="I49" s="37" t="n"/>
      <c r="J49" s="37" t="n"/>
      <c r="K49" s="46" t="n"/>
      <c r="L49" s="37" t="n"/>
      <c r="M49" s="37" t="n"/>
      <c r="N49" s="37" t="n"/>
    </row>
    <row r="50" ht="20" customHeight="1">
      <c r="B50" s="37" t="n"/>
      <c r="C50" s="37" t="n"/>
      <c r="D50" s="37" t="n"/>
      <c r="E50" s="37" t="n"/>
      <c r="F50" s="37" t="n"/>
      <c r="G50" s="37" t="n"/>
      <c r="H50" s="38" t="n"/>
      <c r="I50" s="37" t="n"/>
      <c r="J50" s="37" t="n"/>
      <c r="K50" s="46" t="n"/>
      <c r="L50" s="37" t="n"/>
      <c r="M50" s="37" t="n"/>
      <c r="N50" s="37" t="n"/>
    </row>
    <row r="51" ht="20" customHeight="1">
      <c r="B51" s="37" t="n"/>
      <c r="C51" s="37" t="n"/>
      <c r="D51" s="37" t="n"/>
      <c r="E51" s="37" t="n"/>
      <c r="F51" s="37" t="n"/>
      <c r="G51" s="37" t="n"/>
      <c r="H51" s="38" t="n"/>
      <c r="I51" s="37" t="n"/>
      <c r="J51" s="37" t="n"/>
      <c r="K51" s="46" t="n"/>
      <c r="L51" s="37" t="n"/>
      <c r="M51" s="37" t="n"/>
      <c r="N51" s="37" t="n"/>
    </row>
    <row r="52" ht="20" customHeight="1">
      <c r="B52" s="37" t="n"/>
      <c r="C52" s="37" t="n"/>
      <c r="D52" s="37" t="n"/>
      <c r="E52" s="37" t="n"/>
      <c r="F52" s="37" t="n"/>
      <c r="G52" s="37" t="n"/>
      <c r="H52" s="38" t="n"/>
      <c r="I52" s="37" t="n"/>
      <c r="J52" s="37" t="n"/>
      <c r="K52" s="46" t="n"/>
      <c r="L52" s="37" t="n"/>
      <c r="M52" s="37" t="n"/>
      <c r="N52" s="37" t="n"/>
    </row>
    <row r="53" ht="20" customHeight="1">
      <c r="B53" s="37" t="n"/>
      <c r="C53" s="37" t="n"/>
      <c r="D53" s="37" t="n"/>
      <c r="E53" s="37" t="n"/>
      <c r="F53" s="37" t="n"/>
      <c r="G53" s="37" t="n"/>
      <c r="H53" s="38" t="n"/>
      <c r="I53" s="37" t="n"/>
      <c r="J53" s="37" t="n"/>
      <c r="K53" s="46" t="n"/>
      <c r="L53" s="37" t="n"/>
      <c r="M53" s="37" t="n"/>
      <c r="N53" s="37" t="n"/>
    </row>
    <row r="54" ht="13" customHeight="1">
      <c r="B54" s="40" t="inlineStr">
        <is>
          <t>End of table. 45 rows are provided. Do not insert or delete rows — if you need more capacity, contact the EAD before submitting.</t>
        </is>
      </c>
      <c r="BZ54" s="25" t="inlineStr">
        <is>
          <t>#TBL:e_param_exante:END</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H2"/>
    <mergeCell ref="B54:H54"/>
    <mergeCell ref="B7:H7"/>
  </mergeCells>
  <dataValidations count="6">
    <dataValidation sqref="D9:D53" showDropDown="0" showInputMessage="0" showErrorMessage="0" allowBlank="1" errorTitle="Value not allowed" error="Select a value from the drop-down list." type="list" errorStyle="stop">
      <formula1>=LST_UNIT</formula1>
    </dataValidation>
    <dataValidation sqref="F9:F53" showDropDown="0" showInputMessage="0" showErrorMessage="0" allowBlank="1" errorTitle="Value not allowed" error="Select a value from the drop-down list." type="list" errorStyle="stop">
      <formula1>=LST_SOURCE_CLASS</formula1>
    </dataValidation>
    <dataValidation sqref="H9:H53" showDropDown="0" showInputMessage="0" showErrorMessage="0" allowBlank="1" errorTitle="Numeric value required" error="Enter a number in this cell." type="decimal" errorStyle="stop" operator="greaterThanOrEqual">
      <formula1>-1000000000000</formula1>
    </dataValidation>
    <dataValidation sqref="J9:J53" showDropDown="0" showInputMessage="0" showErrorMessage="0" allowBlank="1" errorTitle="Value not allowed" error="Select a value from the drop-down list." type="list" errorStyle="stop">
      <formula1>=LST_PARAM_PURPOSE</formula1>
    </dataValidation>
    <dataValidation sqref="K9:K53" showDropDown="0" showInputMessage="0" showErrorMessage="0" allowBlank="1" errorTitle="Numeric value required" error="Enter a number in this cell." type="decimal" errorStyle="stop" operator="greaterThanOrEqual">
      <formula1>-1000000000000</formula1>
    </dataValidation>
    <dataValidation sqref="L9:L53"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B2:BZ5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12" customWidth="1" min="3" max="3"/>
    <col width="18" customWidth="1" min="4" max="4"/>
    <col width="38" customWidth="1" min="5" max="5"/>
    <col width="20" customWidth="1" min="6" max="6"/>
    <col width="26" customWidth="1" min="7" max="7"/>
    <col width="38" customWidth="1" min="8" max="8"/>
    <col width="18" customWidth="1" min="9" max="9"/>
    <col width="34" customWidth="1" min="10" max="10"/>
    <col width="20" customWidth="1" min="11" max="11"/>
    <col width="14" customWidth="1" min="12" max="12"/>
    <col width="14" customWidth="1" min="13" max="13"/>
    <col width="24" customWidth="1" min="14" max="14"/>
    <col width="38" customWidth="1" min="15" max="15"/>
    <col width="44" customWidth="1" min="16" max="16"/>
    <col width="34" customWidth="1" min="17" max="17"/>
    <col width="12" customWidth="1" min="18" max="18"/>
    <col width="14" customWidth="1" min="19" max="19"/>
    <col width="32" customWidth="1" min="20" max="20"/>
    <col width="18" customWidth="1" min="21" max="21"/>
    <col hidden="1" width="13" customWidth="1" min="78" max="78"/>
  </cols>
  <sheetData>
    <row r="2" ht="24" customHeight="1">
      <c r="B2" s="13" t="inlineStr">
        <is>
          <t>E · 6.1. Data or parameters to be monitored</t>
        </is>
      </c>
    </row>
    <row r="3" ht="25" customHeight="1">
      <c r="B3" s="14" t="inlineStr">
        <is>
          <t>Structure taken verbatim from Template K Section D block 2D. One row per monitored parameter. Every parameter named here must reappear in each Monitoring Report.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4" t="inlineStr">
        <is>
          <t>▦  2D. Monitored data or parameter</t>
        </is>
      </c>
    </row>
    <row r="8" ht="30" customHeight="1">
      <c r="B8" s="36" t="inlineStr">
        <is>
          <t>2.1D Data/parameter  ●</t>
        </is>
      </c>
      <c r="C8" s="36" t="inlineStr">
        <is>
          <t>Symbol</t>
        </is>
      </c>
      <c r="D8" s="36" t="inlineStr">
        <is>
          <t>2.2D Unit  ●</t>
        </is>
      </c>
      <c r="E8" s="36" t="inlineStr">
        <is>
          <t>2.3D Description  ●</t>
        </is>
      </c>
      <c r="F8" s="36" t="inlineStr">
        <is>
          <t>2.4D Measured/calculated/default  ●</t>
        </is>
      </c>
      <c r="G8" s="36" t="inlineStr">
        <is>
          <t>Source class  ●</t>
        </is>
      </c>
      <c r="H8" s="36" t="inlineStr">
        <is>
          <t>2.5D Source of data  ●</t>
        </is>
      </c>
      <c r="I8" s="36" t="inlineStr">
        <is>
          <t>2.6D Value(s) of the monitored parameter  ●</t>
        </is>
      </c>
      <c r="J8" s="36" t="inlineStr">
        <is>
          <t>2.7D Monitoring equipment</t>
        </is>
      </c>
      <c r="K8" s="36" t="inlineStr">
        <is>
          <t>Calibration frequency</t>
        </is>
      </c>
      <c r="L8" s="36" t="inlineStr">
        <is>
          <t>Last calibration</t>
        </is>
      </c>
      <c r="M8" s="36" t="inlineStr">
        <is>
          <t>Next calibration due</t>
        </is>
      </c>
      <c r="N8" s="36" t="inlineStr">
        <is>
          <t>2.8D Measuring/reading/recording frequency  ●</t>
        </is>
      </c>
      <c r="O8" s="36" t="inlineStr">
        <is>
          <t>2.9D Calculation method (if applicable)</t>
        </is>
      </c>
      <c r="P8" s="36" t="inlineStr">
        <is>
          <t>2.10D QA/QC procedures  ●</t>
        </is>
      </c>
      <c r="Q8" s="36" t="inlineStr">
        <is>
          <t>2.11D Purpose of data/parameter  ●</t>
        </is>
      </c>
      <c r="R8" s="36" t="inlineStr">
        <is>
          <t>Uncertainty</t>
        </is>
      </c>
      <c r="S8" s="36" t="inlineStr">
        <is>
          <t>Data retention</t>
        </is>
      </c>
      <c r="T8" s="36" t="inlineStr">
        <is>
          <t>2.12D Additional comments</t>
        </is>
      </c>
      <c r="U8" s="36" t="inlineStr">
        <is>
          <t>Annex Ref ID</t>
        </is>
      </c>
      <c r="BZ8" s="25" t="inlineStr">
        <is>
          <t>#TBL:e_param_monitored:HEADER</t>
        </is>
      </c>
    </row>
    <row r="9" ht="20" customHeight="1">
      <c r="B9" s="37" t="n"/>
      <c r="C9" s="37" t="n"/>
      <c r="D9" s="37" t="n"/>
      <c r="E9" s="37" t="n"/>
      <c r="F9" s="37" t="n"/>
      <c r="G9" s="37" t="n"/>
      <c r="H9" s="37" t="n"/>
      <c r="I9" s="38" t="n"/>
      <c r="J9" s="37" t="n"/>
      <c r="K9" s="37" t="n"/>
      <c r="L9" s="39" t="n"/>
      <c r="M9" s="39" t="n"/>
      <c r="N9" s="37" t="n"/>
      <c r="O9" s="37" t="n"/>
      <c r="P9" s="37" t="n"/>
      <c r="Q9" s="37" t="n"/>
      <c r="R9" s="46" t="n"/>
      <c r="S9" s="47" t="n"/>
      <c r="T9" s="37" t="n"/>
      <c r="U9" s="37" t="n"/>
    </row>
    <row r="10" ht="20" customHeight="1">
      <c r="B10" s="37" t="n"/>
      <c r="C10" s="37" t="n"/>
      <c r="D10" s="37" t="n"/>
      <c r="E10" s="37" t="n"/>
      <c r="F10" s="37" t="n"/>
      <c r="G10" s="37" t="n"/>
      <c r="H10" s="37" t="n"/>
      <c r="I10" s="38" t="n"/>
      <c r="J10" s="37" t="n"/>
      <c r="K10" s="37" t="n"/>
      <c r="L10" s="39" t="n"/>
      <c r="M10" s="39" t="n"/>
      <c r="N10" s="37" t="n"/>
      <c r="O10" s="37" t="n"/>
      <c r="P10" s="37" t="n"/>
      <c r="Q10" s="37" t="n"/>
      <c r="R10" s="46" t="n"/>
      <c r="S10" s="47" t="n"/>
      <c r="T10" s="37" t="n"/>
      <c r="U10" s="37" t="n"/>
    </row>
    <row r="11" ht="20" customHeight="1">
      <c r="B11" s="37" t="n"/>
      <c r="C11" s="37" t="n"/>
      <c r="D11" s="37" t="n"/>
      <c r="E11" s="37" t="n"/>
      <c r="F11" s="37" t="n"/>
      <c r="G11" s="37" t="n"/>
      <c r="H11" s="37" t="n"/>
      <c r="I11" s="38" t="n"/>
      <c r="J11" s="37" t="n"/>
      <c r="K11" s="37" t="n"/>
      <c r="L11" s="39" t="n"/>
      <c r="M11" s="39" t="n"/>
      <c r="N11" s="37" t="n"/>
      <c r="O11" s="37" t="n"/>
      <c r="P11" s="37" t="n"/>
      <c r="Q11" s="37" t="n"/>
      <c r="R11" s="46" t="n"/>
      <c r="S11" s="47" t="n"/>
      <c r="T11" s="37" t="n"/>
      <c r="U11" s="37" t="n"/>
    </row>
    <row r="12" ht="20" customHeight="1">
      <c r="B12" s="37" t="n"/>
      <c r="C12" s="37" t="n"/>
      <c r="D12" s="37" t="n"/>
      <c r="E12" s="37" t="n"/>
      <c r="F12" s="37" t="n"/>
      <c r="G12" s="37" t="n"/>
      <c r="H12" s="37" t="n"/>
      <c r="I12" s="38" t="n"/>
      <c r="J12" s="37" t="n"/>
      <c r="K12" s="37" t="n"/>
      <c r="L12" s="39" t="n"/>
      <c r="M12" s="39" t="n"/>
      <c r="N12" s="37" t="n"/>
      <c r="O12" s="37" t="n"/>
      <c r="P12" s="37" t="n"/>
      <c r="Q12" s="37" t="n"/>
      <c r="R12" s="46" t="n"/>
      <c r="S12" s="47" t="n"/>
      <c r="T12" s="37" t="n"/>
      <c r="U12" s="37" t="n"/>
    </row>
    <row r="13" ht="20" customHeight="1">
      <c r="B13" s="37" t="n"/>
      <c r="C13" s="37" t="n"/>
      <c r="D13" s="37" t="n"/>
      <c r="E13" s="37" t="n"/>
      <c r="F13" s="37" t="n"/>
      <c r="G13" s="37" t="n"/>
      <c r="H13" s="37" t="n"/>
      <c r="I13" s="38" t="n"/>
      <c r="J13" s="37" t="n"/>
      <c r="K13" s="37" t="n"/>
      <c r="L13" s="39" t="n"/>
      <c r="M13" s="39" t="n"/>
      <c r="N13" s="37" t="n"/>
      <c r="O13" s="37" t="n"/>
      <c r="P13" s="37" t="n"/>
      <c r="Q13" s="37" t="n"/>
      <c r="R13" s="46" t="n"/>
      <c r="S13" s="47" t="n"/>
      <c r="T13" s="37" t="n"/>
      <c r="U13" s="37" t="n"/>
    </row>
    <row r="14" ht="20" customHeight="1">
      <c r="B14" s="37" t="n"/>
      <c r="C14" s="37" t="n"/>
      <c r="D14" s="37" t="n"/>
      <c r="E14" s="37" t="n"/>
      <c r="F14" s="37" t="n"/>
      <c r="G14" s="37" t="n"/>
      <c r="H14" s="37" t="n"/>
      <c r="I14" s="38" t="n"/>
      <c r="J14" s="37" t="n"/>
      <c r="K14" s="37" t="n"/>
      <c r="L14" s="39" t="n"/>
      <c r="M14" s="39" t="n"/>
      <c r="N14" s="37" t="n"/>
      <c r="O14" s="37" t="n"/>
      <c r="P14" s="37" t="n"/>
      <c r="Q14" s="37" t="n"/>
      <c r="R14" s="46" t="n"/>
      <c r="S14" s="47" t="n"/>
      <c r="T14" s="37" t="n"/>
      <c r="U14" s="37" t="n"/>
    </row>
    <row r="15" ht="20" customHeight="1">
      <c r="B15" s="37" t="n"/>
      <c r="C15" s="37" t="n"/>
      <c r="D15" s="37" t="n"/>
      <c r="E15" s="37" t="n"/>
      <c r="F15" s="37" t="n"/>
      <c r="G15" s="37" t="n"/>
      <c r="H15" s="37" t="n"/>
      <c r="I15" s="38" t="n"/>
      <c r="J15" s="37" t="n"/>
      <c r="K15" s="37" t="n"/>
      <c r="L15" s="39" t="n"/>
      <c r="M15" s="39" t="n"/>
      <c r="N15" s="37" t="n"/>
      <c r="O15" s="37" t="n"/>
      <c r="P15" s="37" t="n"/>
      <c r="Q15" s="37" t="n"/>
      <c r="R15" s="46" t="n"/>
      <c r="S15" s="47" t="n"/>
      <c r="T15" s="37" t="n"/>
      <c r="U15" s="37" t="n"/>
    </row>
    <row r="16" ht="20" customHeight="1">
      <c r="B16" s="37" t="n"/>
      <c r="C16" s="37" t="n"/>
      <c r="D16" s="37" t="n"/>
      <c r="E16" s="37" t="n"/>
      <c r="F16" s="37" t="n"/>
      <c r="G16" s="37" t="n"/>
      <c r="H16" s="37" t="n"/>
      <c r="I16" s="38" t="n"/>
      <c r="J16" s="37" t="n"/>
      <c r="K16" s="37" t="n"/>
      <c r="L16" s="39" t="n"/>
      <c r="M16" s="39" t="n"/>
      <c r="N16" s="37" t="n"/>
      <c r="O16" s="37" t="n"/>
      <c r="P16" s="37" t="n"/>
      <c r="Q16" s="37" t="n"/>
      <c r="R16" s="46" t="n"/>
      <c r="S16" s="47" t="n"/>
      <c r="T16" s="37" t="n"/>
      <c r="U16" s="37" t="n"/>
    </row>
    <row r="17" ht="20" customHeight="1">
      <c r="B17" s="37" t="n"/>
      <c r="C17" s="37" t="n"/>
      <c r="D17" s="37" t="n"/>
      <c r="E17" s="37" t="n"/>
      <c r="F17" s="37" t="n"/>
      <c r="G17" s="37" t="n"/>
      <c r="H17" s="37" t="n"/>
      <c r="I17" s="38" t="n"/>
      <c r="J17" s="37" t="n"/>
      <c r="K17" s="37" t="n"/>
      <c r="L17" s="39" t="n"/>
      <c r="M17" s="39" t="n"/>
      <c r="N17" s="37" t="n"/>
      <c r="O17" s="37" t="n"/>
      <c r="P17" s="37" t="n"/>
      <c r="Q17" s="37" t="n"/>
      <c r="R17" s="46" t="n"/>
      <c r="S17" s="47" t="n"/>
      <c r="T17" s="37" t="n"/>
      <c r="U17" s="37" t="n"/>
    </row>
    <row r="18" ht="20" customHeight="1">
      <c r="B18" s="37" t="n"/>
      <c r="C18" s="37" t="n"/>
      <c r="D18" s="37" t="n"/>
      <c r="E18" s="37" t="n"/>
      <c r="F18" s="37" t="n"/>
      <c r="G18" s="37" t="n"/>
      <c r="H18" s="37" t="n"/>
      <c r="I18" s="38" t="n"/>
      <c r="J18" s="37" t="n"/>
      <c r="K18" s="37" t="n"/>
      <c r="L18" s="39" t="n"/>
      <c r="M18" s="39" t="n"/>
      <c r="N18" s="37" t="n"/>
      <c r="O18" s="37" t="n"/>
      <c r="P18" s="37" t="n"/>
      <c r="Q18" s="37" t="n"/>
      <c r="R18" s="46" t="n"/>
      <c r="S18" s="47" t="n"/>
      <c r="T18" s="37" t="n"/>
      <c r="U18" s="37" t="n"/>
    </row>
    <row r="19" ht="20" customHeight="1">
      <c r="B19" s="37" t="n"/>
      <c r="C19" s="37" t="n"/>
      <c r="D19" s="37" t="n"/>
      <c r="E19" s="37" t="n"/>
      <c r="F19" s="37" t="n"/>
      <c r="G19" s="37" t="n"/>
      <c r="H19" s="37" t="n"/>
      <c r="I19" s="38" t="n"/>
      <c r="J19" s="37" t="n"/>
      <c r="K19" s="37" t="n"/>
      <c r="L19" s="39" t="n"/>
      <c r="M19" s="39" t="n"/>
      <c r="N19" s="37" t="n"/>
      <c r="O19" s="37" t="n"/>
      <c r="P19" s="37" t="n"/>
      <c r="Q19" s="37" t="n"/>
      <c r="R19" s="46" t="n"/>
      <c r="S19" s="47" t="n"/>
      <c r="T19" s="37" t="n"/>
      <c r="U19" s="37" t="n"/>
    </row>
    <row r="20" ht="20" customHeight="1">
      <c r="B20" s="37" t="n"/>
      <c r="C20" s="37" t="n"/>
      <c r="D20" s="37" t="n"/>
      <c r="E20" s="37" t="n"/>
      <c r="F20" s="37" t="n"/>
      <c r="G20" s="37" t="n"/>
      <c r="H20" s="37" t="n"/>
      <c r="I20" s="38" t="n"/>
      <c r="J20" s="37" t="n"/>
      <c r="K20" s="37" t="n"/>
      <c r="L20" s="39" t="n"/>
      <c r="M20" s="39" t="n"/>
      <c r="N20" s="37" t="n"/>
      <c r="O20" s="37" t="n"/>
      <c r="P20" s="37" t="n"/>
      <c r="Q20" s="37" t="n"/>
      <c r="R20" s="46" t="n"/>
      <c r="S20" s="47" t="n"/>
      <c r="T20" s="37" t="n"/>
      <c r="U20" s="37" t="n"/>
    </row>
    <row r="21" ht="20" customHeight="1">
      <c r="B21" s="37" t="n"/>
      <c r="C21" s="37" t="n"/>
      <c r="D21" s="37" t="n"/>
      <c r="E21" s="37" t="n"/>
      <c r="F21" s="37" t="n"/>
      <c r="G21" s="37" t="n"/>
      <c r="H21" s="37" t="n"/>
      <c r="I21" s="38" t="n"/>
      <c r="J21" s="37" t="n"/>
      <c r="K21" s="37" t="n"/>
      <c r="L21" s="39" t="n"/>
      <c r="M21" s="39" t="n"/>
      <c r="N21" s="37" t="n"/>
      <c r="O21" s="37" t="n"/>
      <c r="P21" s="37" t="n"/>
      <c r="Q21" s="37" t="n"/>
      <c r="R21" s="46" t="n"/>
      <c r="S21" s="47" t="n"/>
      <c r="T21" s="37" t="n"/>
      <c r="U21" s="37" t="n"/>
    </row>
    <row r="22" ht="20" customHeight="1">
      <c r="B22" s="37" t="n"/>
      <c r="C22" s="37" t="n"/>
      <c r="D22" s="37" t="n"/>
      <c r="E22" s="37" t="n"/>
      <c r="F22" s="37" t="n"/>
      <c r="G22" s="37" t="n"/>
      <c r="H22" s="37" t="n"/>
      <c r="I22" s="38" t="n"/>
      <c r="J22" s="37" t="n"/>
      <c r="K22" s="37" t="n"/>
      <c r="L22" s="39" t="n"/>
      <c r="M22" s="39" t="n"/>
      <c r="N22" s="37" t="n"/>
      <c r="O22" s="37" t="n"/>
      <c r="P22" s="37" t="n"/>
      <c r="Q22" s="37" t="n"/>
      <c r="R22" s="46" t="n"/>
      <c r="S22" s="47" t="n"/>
      <c r="T22" s="37" t="n"/>
      <c r="U22" s="37" t="n"/>
    </row>
    <row r="23" ht="20" customHeight="1">
      <c r="B23" s="37" t="n"/>
      <c r="C23" s="37" t="n"/>
      <c r="D23" s="37" t="n"/>
      <c r="E23" s="37" t="n"/>
      <c r="F23" s="37" t="n"/>
      <c r="G23" s="37" t="n"/>
      <c r="H23" s="37" t="n"/>
      <c r="I23" s="38" t="n"/>
      <c r="J23" s="37" t="n"/>
      <c r="K23" s="37" t="n"/>
      <c r="L23" s="39" t="n"/>
      <c r="M23" s="39" t="n"/>
      <c r="N23" s="37" t="n"/>
      <c r="O23" s="37" t="n"/>
      <c r="P23" s="37" t="n"/>
      <c r="Q23" s="37" t="n"/>
      <c r="R23" s="46" t="n"/>
      <c r="S23" s="47" t="n"/>
      <c r="T23" s="37" t="n"/>
      <c r="U23" s="37" t="n"/>
    </row>
    <row r="24" ht="20" customHeight="1">
      <c r="B24" s="37" t="n"/>
      <c r="C24" s="37" t="n"/>
      <c r="D24" s="37" t="n"/>
      <c r="E24" s="37" t="n"/>
      <c r="F24" s="37" t="n"/>
      <c r="G24" s="37" t="n"/>
      <c r="H24" s="37" t="n"/>
      <c r="I24" s="38" t="n"/>
      <c r="J24" s="37" t="n"/>
      <c r="K24" s="37" t="n"/>
      <c r="L24" s="39" t="n"/>
      <c r="M24" s="39" t="n"/>
      <c r="N24" s="37" t="n"/>
      <c r="O24" s="37" t="n"/>
      <c r="P24" s="37" t="n"/>
      <c r="Q24" s="37" t="n"/>
      <c r="R24" s="46" t="n"/>
      <c r="S24" s="47" t="n"/>
      <c r="T24" s="37" t="n"/>
      <c r="U24" s="37" t="n"/>
    </row>
    <row r="25" ht="20" customHeight="1">
      <c r="B25" s="37" t="n"/>
      <c r="C25" s="37" t="n"/>
      <c r="D25" s="37" t="n"/>
      <c r="E25" s="37" t="n"/>
      <c r="F25" s="37" t="n"/>
      <c r="G25" s="37" t="n"/>
      <c r="H25" s="37" t="n"/>
      <c r="I25" s="38" t="n"/>
      <c r="J25" s="37" t="n"/>
      <c r="K25" s="37" t="n"/>
      <c r="L25" s="39" t="n"/>
      <c r="M25" s="39" t="n"/>
      <c r="N25" s="37" t="n"/>
      <c r="O25" s="37" t="n"/>
      <c r="P25" s="37" t="n"/>
      <c r="Q25" s="37" t="n"/>
      <c r="R25" s="46" t="n"/>
      <c r="S25" s="47" t="n"/>
      <c r="T25" s="37" t="n"/>
      <c r="U25" s="37" t="n"/>
    </row>
    <row r="26" ht="20" customHeight="1">
      <c r="B26" s="37" t="n"/>
      <c r="C26" s="37" t="n"/>
      <c r="D26" s="37" t="n"/>
      <c r="E26" s="37" t="n"/>
      <c r="F26" s="37" t="n"/>
      <c r="G26" s="37" t="n"/>
      <c r="H26" s="37" t="n"/>
      <c r="I26" s="38" t="n"/>
      <c r="J26" s="37" t="n"/>
      <c r="K26" s="37" t="n"/>
      <c r="L26" s="39" t="n"/>
      <c r="M26" s="39" t="n"/>
      <c r="N26" s="37" t="n"/>
      <c r="O26" s="37" t="n"/>
      <c r="P26" s="37" t="n"/>
      <c r="Q26" s="37" t="n"/>
      <c r="R26" s="46" t="n"/>
      <c r="S26" s="47" t="n"/>
      <c r="T26" s="37" t="n"/>
      <c r="U26" s="37" t="n"/>
    </row>
    <row r="27" ht="20" customHeight="1">
      <c r="B27" s="37" t="n"/>
      <c r="C27" s="37" t="n"/>
      <c r="D27" s="37" t="n"/>
      <c r="E27" s="37" t="n"/>
      <c r="F27" s="37" t="n"/>
      <c r="G27" s="37" t="n"/>
      <c r="H27" s="37" t="n"/>
      <c r="I27" s="38" t="n"/>
      <c r="J27" s="37" t="n"/>
      <c r="K27" s="37" t="n"/>
      <c r="L27" s="39" t="n"/>
      <c r="M27" s="39" t="n"/>
      <c r="N27" s="37" t="n"/>
      <c r="O27" s="37" t="n"/>
      <c r="P27" s="37" t="n"/>
      <c r="Q27" s="37" t="n"/>
      <c r="R27" s="46" t="n"/>
      <c r="S27" s="47" t="n"/>
      <c r="T27" s="37" t="n"/>
      <c r="U27" s="37" t="n"/>
    </row>
    <row r="28" ht="20" customHeight="1">
      <c r="B28" s="37" t="n"/>
      <c r="C28" s="37" t="n"/>
      <c r="D28" s="37" t="n"/>
      <c r="E28" s="37" t="n"/>
      <c r="F28" s="37" t="n"/>
      <c r="G28" s="37" t="n"/>
      <c r="H28" s="37" t="n"/>
      <c r="I28" s="38" t="n"/>
      <c r="J28" s="37" t="n"/>
      <c r="K28" s="37" t="n"/>
      <c r="L28" s="39" t="n"/>
      <c r="M28" s="39" t="n"/>
      <c r="N28" s="37" t="n"/>
      <c r="O28" s="37" t="n"/>
      <c r="P28" s="37" t="n"/>
      <c r="Q28" s="37" t="n"/>
      <c r="R28" s="46" t="n"/>
      <c r="S28" s="47" t="n"/>
      <c r="T28" s="37" t="n"/>
      <c r="U28" s="37" t="n"/>
    </row>
    <row r="29" ht="20" customHeight="1">
      <c r="B29" s="37" t="n"/>
      <c r="C29" s="37" t="n"/>
      <c r="D29" s="37" t="n"/>
      <c r="E29" s="37" t="n"/>
      <c r="F29" s="37" t="n"/>
      <c r="G29" s="37" t="n"/>
      <c r="H29" s="37" t="n"/>
      <c r="I29" s="38" t="n"/>
      <c r="J29" s="37" t="n"/>
      <c r="K29" s="37" t="n"/>
      <c r="L29" s="39" t="n"/>
      <c r="M29" s="39" t="n"/>
      <c r="N29" s="37" t="n"/>
      <c r="O29" s="37" t="n"/>
      <c r="P29" s="37" t="n"/>
      <c r="Q29" s="37" t="n"/>
      <c r="R29" s="46" t="n"/>
      <c r="S29" s="47" t="n"/>
      <c r="T29" s="37" t="n"/>
      <c r="U29" s="37" t="n"/>
    </row>
    <row r="30" ht="20" customHeight="1">
      <c r="B30" s="37" t="n"/>
      <c r="C30" s="37" t="n"/>
      <c r="D30" s="37" t="n"/>
      <c r="E30" s="37" t="n"/>
      <c r="F30" s="37" t="n"/>
      <c r="G30" s="37" t="n"/>
      <c r="H30" s="37" t="n"/>
      <c r="I30" s="38" t="n"/>
      <c r="J30" s="37" t="n"/>
      <c r="K30" s="37" t="n"/>
      <c r="L30" s="39" t="n"/>
      <c r="M30" s="39" t="n"/>
      <c r="N30" s="37" t="n"/>
      <c r="O30" s="37" t="n"/>
      <c r="P30" s="37" t="n"/>
      <c r="Q30" s="37" t="n"/>
      <c r="R30" s="46" t="n"/>
      <c r="S30" s="47" t="n"/>
      <c r="T30" s="37" t="n"/>
      <c r="U30" s="37" t="n"/>
    </row>
    <row r="31" ht="20" customHeight="1">
      <c r="B31" s="37" t="n"/>
      <c r="C31" s="37" t="n"/>
      <c r="D31" s="37" t="n"/>
      <c r="E31" s="37" t="n"/>
      <c r="F31" s="37" t="n"/>
      <c r="G31" s="37" t="n"/>
      <c r="H31" s="37" t="n"/>
      <c r="I31" s="38" t="n"/>
      <c r="J31" s="37" t="n"/>
      <c r="K31" s="37" t="n"/>
      <c r="L31" s="39" t="n"/>
      <c r="M31" s="39" t="n"/>
      <c r="N31" s="37" t="n"/>
      <c r="O31" s="37" t="n"/>
      <c r="P31" s="37" t="n"/>
      <c r="Q31" s="37" t="n"/>
      <c r="R31" s="46" t="n"/>
      <c r="S31" s="47" t="n"/>
      <c r="T31" s="37" t="n"/>
      <c r="U31" s="37" t="n"/>
    </row>
    <row r="32" ht="20" customHeight="1">
      <c r="B32" s="37" t="n"/>
      <c r="C32" s="37" t="n"/>
      <c r="D32" s="37" t="n"/>
      <c r="E32" s="37" t="n"/>
      <c r="F32" s="37" t="n"/>
      <c r="G32" s="37" t="n"/>
      <c r="H32" s="37" t="n"/>
      <c r="I32" s="38" t="n"/>
      <c r="J32" s="37" t="n"/>
      <c r="K32" s="37" t="n"/>
      <c r="L32" s="39" t="n"/>
      <c r="M32" s="39" t="n"/>
      <c r="N32" s="37" t="n"/>
      <c r="O32" s="37" t="n"/>
      <c r="P32" s="37" t="n"/>
      <c r="Q32" s="37" t="n"/>
      <c r="R32" s="46" t="n"/>
      <c r="S32" s="47" t="n"/>
      <c r="T32" s="37" t="n"/>
      <c r="U32" s="37" t="n"/>
    </row>
    <row r="33" ht="20" customHeight="1">
      <c r="B33" s="37" t="n"/>
      <c r="C33" s="37" t="n"/>
      <c r="D33" s="37" t="n"/>
      <c r="E33" s="37" t="n"/>
      <c r="F33" s="37" t="n"/>
      <c r="G33" s="37" t="n"/>
      <c r="H33" s="37" t="n"/>
      <c r="I33" s="38" t="n"/>
      <c r="J33" s="37" t="n"/>
      <c r="K33" s="37" t="n"/>
      <c r="L33" s="39" t="n"/>
      <c r="M33" s="39" t="n"/>
      <c r="N33" s="37" t="n"/>
      <c r="O33" s="37" t="n"/>
      <c r="P33" s="37" t="n"/>
      <c r="Q33" s="37" t="n"/>
      <c r="R33" s="46" t="n"/>
      <c r="S33" s="47" t="n"/>
      <c r="T33" s="37" t="n"/>
      <c r="U33" s="37" t="n"/>
    </row>
    <row r="34" ht="20" customHeight="1">
      <c r="B34" s="37" t="n"/>
      <c r="C34" s="37" t="n"/>
      <c r="D34" s="37" t="n"/>
      <c r="E34" s="37" t="n"/>
      <c r="F34" s="37" t="n"/>
      <c r="G34" s="37" t="n"/>
      <c r="H34" s="37" t="n"/>
      <c r="I34" s="38" t="n"/>
      <c r="J34" s="37" t="n"/>
      <c r="K34" s="37" t="n"/>
      <c r="L34" s="39" t="n"/>
      <c r="M34" s="39" t="n"/>
      <c r="N34" s="37" t="n"/>
      <c r="O34" s="37" t="n"/>
      <c r="P34" s="37" t="n"/>
      <c r="Q34" s="37" t="n"/>
      <c r="R34" s="46" t="n"/>
      <c r="S34" s="47" t="n"/>
      <c r="T34" s="37" t="n"/>
      <c r="U34" s="37" t="n"/>
    </row>
    <row r="35" ht="20" customHeight="1">
      <c r="B35" s="37" t="n"/>
      <c r="C35" s="37" t="n"/>
      <c r="D35" s="37" t="n"/>
      <c r="E35" s="37" t="n"/>
      <c r="F35" s="37" t="n"/>
      <c r="G35" s="37" t="n"/>
      <c r="H35" s="37" t="n"/>
      <c r="I35" s="38" t="n"/>
      <c r="J35" s="37" t="n"/>
      <c r="K35" s="37" t="n"/>
      <c r="L35" s="39" t="n"/>
      <c r="M35" s="39" t="n"/>
      <c r="N35" s="37" t="n"/>
      <c r="O35" s="37" t="n"/>
      <c r="P35" s="37" t="n"/>
      <c r="Q35" s="37" t="n"/>
      <c r="R35" s="46" t="n"/>
      <c r="S35" s="47" t="n"/>
      <c r="T35" s="37" t="n"/>
      <c r="U35" s="37" t="n"/>
    </row>
    <row r="36" ht="20" customHeight="1">
      <c r="B36" s="37" t="n"/>
      <c r="C36" s="37" t="n"/>
      <c r="D36" s="37" t="n"/>
      <c r="E36" s="37" t="n"/>
      <c r="F36" s="37" t="n"/>
      <c r="G36" s="37" t="n"/>
      <c r="H36" s="37" t="n"/>
      <c r="I36" s="38" t="n"/>
      <c r="J36" s="37" t="n"/>
      <c r="K36" s="37" t="n"/>
      <c r="L36" s="39" t="n"/>
      <c r="M36" s="39" t="n"/>
      <c r="N36" s="37" t="n"/>
      <c r="O36" s="37" t="n"/>
      <c r="P36" s="37" t="n"/>
      <c r="Q36" s="37" t="n"/>
      <c r="R36" s="46" t="n"/>
      <c r="S36" s="47" t="n"/>
      <c r="T36" s="37" t="n"/>
      <c r="U36" s="37" t="n"/>
    </row>
    <row r="37" ht="20" customHeight="1">
      <c r="B37" s="37" t="n"/>
      <c r="C37" s="37" t="n"/>
      <c r="D37" s="37" t="n"/>
      <c r="E37" s="37" t="n"/>
      <c r="F37" s="37" t="n"/>
      <c r="G37" s="37" t="n"/>
      <c r="H37" s="37" t="n"/>
      <c r="I37" s="38" t="n"/>
      <c r="J37" s="37" t="n"/>
      <c r="K37" s="37" t="n"/>
      <c r="L37" s="39" t="n"/>
      <c r="M37" s="39" t="n"/>
      <c r="N37" s="37" t="n"/>
      <c r="O37" s="37" t="n"/>
      <c r="P37" s="37" t="n"/>
      <c r="Q37" s="37" t="n"/>
      <c r="R37" s="46" t="n"/>
      <c r="S37" s="47" t="n"/>
      <c r="T37" s="37" t="n"/>
      <c r="U37" s="37" t="n"/>
    </row>
    <row r="38" ht="20" customHeight="1">
      <c r="B38" s="37" t="n"/>
      <c r="C38" s="37" t="n"/>
      <c r="D38" s="37" t="n"/>
      <c r="E38" s="37" t="n"/>
      <c r="F38" s="37" t="n"/>
      <c r="G38" s="37" t="n"/>
      <c r="H38" s="37" t="n"/>
      <c r="I38" s="38" t="n"/>
      <c r="J38" s="37" t="n"/>
      <c r="K38" s="37" t="n"/>
      <c r="L38" s="39" t="n"/>
      <c r="M38" s="39" t="n"/>
      <c r="N38" s="37" t="n"/>
      <c r="O38" s="37" t="n"/>
      <c r="P38" s="37" t="n"/>
      <c r="Q38" s="37" t="n"/>
      <c r="R38" s="46" t="n"/>
      <c r="S38" s="47" t="n"/>
      <c r="T38" s="37" t="n"/>
      <c r="U38" s="37" t="n"/>
    </row>
    <row r="39" ht="20" customHeight="1">
      <c r="B39" s="37" t="n"/>
      <c r="C39" s="37" t="n"/>
      <c r="D39" s="37" t="n"/>
      <c r="E39" s="37" t="n"/>
      <c r="F39" s="37" t="n"/>
      <c r="G39" s="37" t="n"/>
      <c r="H39" s="37" t="n"/>
      <c r="I39" s="38" t="n"/>
      <c r="J39" s="37" t="n"/>
      <c r="K39" s="37" t="n"/>
      <c r="L39" s="39" t="n"/>
      <c r="M39" s="39" t="n"/>
      <c r="N39" s="37" t="n"/>
      <c r="O39" s="37" t="n"/>
      <c r="P39" s="37" t="n"/>
      <c r="Q39" s="37" t="n"/>
      <c r="R39" s="46" t="n"/>
      <c r="S39" s="47" t="n"/>
      <c r="T39" s="37" t="n"/>
      <c r="U39" s="37" t="n"/>
    </row>
    <row r="40" ht="20" customHeight="1">
      <c r="B40" s="37" t="n"/>
      <c r="C40" s="37" t="n"/>
      <c r="D40" s="37" t="n"/>
      <c r="E40" s="37" t="n"/>
      <c r="F40" s="37" t="n"/>
      <c r="G40" s="37" t="n"/>
      <c r="H40" s="37" t="n"/>
      <c r="I40" s="38" t="n"/>
      <c r="J40" s="37" t="n"/>
      <c r="K40" s="37" t="n"/>
      <c r="L40" s="39" t="n"/>
      <c r="M40" s="39" t="n"/>
      <c r="N40" s="37" t="n"/>
      <c r="O40" s="37" t="n"/>
      <c r="P40" s="37" t="n"/>
      <c r="Q40" s="37" t="n"/>
      <c r="R40" s="46" t="n"/>
      <c r="S40" s="47" t="n"/>
      <c r="T40" s="37" t="n"/>
      <c r="U40" s="37" t="n"/>
    </row>
    <row r="41" ht="20" customHeight="1">
      <c r="B41" s="37" t="n"/>
      <c r="C41" s="37" t="n"/>
      <c r="D41" s="37" t="n"/>
      <c r="E41" s="37" t="n"/>
      <c r="F41" s="37" t="n"/>
      <c r="G41" s="37" t="n"/>
      <c r="H41" s="37" t="n"/>
      <c r="I41" s="38" t="n"/>
      <c r="J41" s="37" t="n"/>
      <c r="K41" s="37" t="n"/>
      <c r="L41" s="39" t="n"/>
      <c r="M41" s="39" t="n"/>
      <c r="N41" s="37" t="n"/>
      <c r="O41" s="37" t="n"/>
      <c r="P41" s="37" t="n"/>
      <c r="Q41" s="37" t="n"/>
      <c r="R41" s="46" t="n"/>
      <c r="S41" s="47" t="n"/>
      <c r="T41" s="37" t="n"/>
      <c r="U41" s="37" t="n"/>
    </row>
    <row r="42" ht="20" customHeight="1">
      <c r="B42" s="37" t="n"/>
      <c r="C42" s="37" t="n"/>
      <c r="D42" s="37" t="n"/>
      <c r="E42" s="37" t="n"/>
      <c r="F42" s="37" t="n"/>
      <c r="G42" s="37" t="n"/>
      <c r="H42" s="37" t="n"/>
      <c r="I42" s="38" t="n"/>
      <c r="J42" s="37" t="n"/>
      <c r="K42" s="37" t="n"/>
      <c r="L42" s="39" t="n"/>
      <c r="M42" s="39" t="n"/>
      <c r="N42" s="37" t="n"/>
      <c r="O42" s="37" t="n"/>
      <c r="P42" s="37" t="n"/>
      <c r="Q42" s="37" t="n"/>
      <c r="R42" s="46" t="n"/>
      <c r="S42" s="47" t="n"/>
      <c r="T42" s="37" t="n"/>
      <c r="U42" s="37" t="n"/>
    </row>
    <row r="43" ht="20" customHeight="1">
      <c r="B43" s="37" t="n"/>
      <c r="C43" s="37" t="n"/>
      <c r="D43" s="37" t="n"/>
      <c r="E43" s="37" t="n"/>
      <c r="F43" s="37" t="n"/>
      <c r="G43" s="37" t="n"/>
      <c r="H43" s="37" t="n"/>
      <c r="I43" s="38" t="n"/>
      <c r="J43" s="37" t="n"/>
      <c r="K43" s="37" t="n"/>
      <c r="L43" s="39" t="n"/>
      <c r="M43" s="39" t="n"/>
      <c r="N43" s="37" t="n"/>
      <c r="O43" s="37" t="n"/>
      <c r="P43" s="37" t="n"/>
      <c r="Q43" s="37" t="n"/>
      <c r="R43" s="46" t="n"/>
      <c r="S43" s="47" t="n"/>
      <c r="T43" s="37" t="n"/>
      <c r="U43" s="37" t="n"/>
    </row>
    <row r="44" ht="20" customHeight="1">
      <c r="B44" s="37" t="n"/>
      <c r="C44" s="37" t="n"/>
      <c r="D44" s="37" t="n"/>
      <c r="E44" s="37" t="n"/>
      <c r="F44" s="37" t="n"/>
      <c r="G44" s="37" t="n"/>
      <c r="H44" s="37" t="n"/>
      <c r="I44" s="38" t="n"/>
      <c r="J44" s="37" t="n"/>
      <c r="K44" s="37" t="n"/>
      <c r="L44" s="39" t="n"/>
      <c r="M44" s="39" t="n"/>
      <c r="N44" s="37" t="n"/>
      <c r="O44" s="37" t="n"/>
      <c r="P44" s="37" t="n"/>
      <c r="Q44" s="37" t="n"/>
      <c r="R44" s="46" t="n"/>
      <c r="S44" s="47" t="n"/>
      <c r="T44" s="37" t="n"/>
      <c r="U44" s="37" t="n"/>
    </row>
    <row r="45" ht="20" customHeight="1">
      <c r="B45" s="37" t="n"/>
      <c r="C45" s="37" t="n"/>
      <c r="D45" s="37" t="n"/>
      <c r="E45" s="37" t="n"/>
      <c r="F45" s="37" t="n"/>
      <c r="G45" s="37" t="n"/>
      <c r="H45" s="37" t="n"/>
      <c r="I45" s="38" t="n"/>
      <c r="J45" s="37" t="n"/>
      <c r="K45" s="37" t="n"/>
      <c r="L45" s="39" t="n"/>
      <c r="M45" s="39" t="n"/>
      <c r="N45" s="37" t="n"/>
      <c r="O45" s="37" t="n"/>
      <c r="P45" s="37" t="n"/>
      <c r="Q45" s="37" t="n"/>
      <c r="R45" s="46" t="n"/>
      <c r="S45" s="47" t="n"/>
      <c r="T45" s="37" t="n"/>
      <c r="U45" s="37" t="n"/>
    </row>
    <row r="46" ht="20" customHeight="1">
      <c r="B46" s="37" t="n"/>
      <c r="C46" s="37" t="n"/>
      <c r="D46" s="37" t="n"/>
      <c r="E46" s="37" t="n"/>
      <c r="F46" s="37" t="n"/>
      <c r="G46" s="37" t="n"/>
      <c r="H46" s="37" t="n"/>
      <c r="I46" s="38" t="n"/>
      <c r="J46" s="37" t="n"/>
      <c r="K46" s="37" t="n"/>
      <c r="L46" s="39" t="n"/>
      <c r="M46" s="39" t="n"/>
      <c r="N46" s="37" t="n"/>
      <c r="O46" s="37" t="n"/>
      <c r="P46" s="37" t="n"/>
      <c r="Q46" s="37" t="n"/>
      <c r="R46" s="46" t="n"/>
      <c r="S46" s="47" t="n"/>
      <c r="T46" s="37" t="n"/>
      <c r="U46" s="37" t="n"/>
    </row>
    <row r="47" ht="20" customHeight="1">
      <c r="B47" s="37" t="n"/>
      <c r="C47" s="37" t="n"/>
      <c r="D47" s="37" t="n"/>
      <c r="E47" s="37" t="n"/>
      <c r="F47" s="37" t="n"/>
      <c r="G47" s="37" t="n"/>
      <c r="H47" s="37" t="n"/>
      <c r="I47" s="38" t="n"/>
      <c r="J47" s="37" t="n"/>
      <c r="K47" s="37" t="n"/>
      <c r="L47" s="39" t="n"/>
      <c r="M47" s="39" t="n"/>
      <c r="N47" s="37" t="n"/>
      <c r="O47" s="37" t="n"/>
      <c r="P47" s="37" t="n"/>
      <c r="Q47" s="37" t="n"/>
      <c r="R47" s="46" t="n"/>
      <c r="S47" s="47" t="n"/>
      <c r="T47" s="37" t="n"/>
      <c r="U47" s="37" t="n"/>
    </row>
    <row r="48" ht="20" customHeight="1">
      <c r="B48" s="37" t="n"/>
      <c r="C48" s="37" t="n"/>
      <c r="D48" s="37" t="n"/>
      <c r="E48" s="37" t="n"/>
      <c r="F48" s="37" t="n"/>
      <c r="G48" s="37" t="n"/>
      <c r="H48" s="37" t="n"/>
      <c r="I48" s="38" t="n"/>
      <c r="J48" s="37" t="n"/>
      <c r="K48" s="37" t="n"/>
      <c r="L48" s="39" t="n"/>
      <c r="M48" s="39" t="n"/>
      <c r="N48" s="37" t="n"/>
      <c r="O48" s="37" t="n"/>
      <c r="P48" s="37" t="n"/>
      <c r="Q48" s="37" t="n"/>
      <c r="R48" s="46" t="n"/>
      <c r="S48" s="47" t="n"/>
      <c r="T48" s="37" t="n"/>
      <c r="U48" s="37" t="n"/>
    </row>
    <row r="49" ht="20" customHeight="1">
      <c r="B49" s="37" t="n"/>
      <c r="C49" s="37" t="n"/>
      <c r="D49" s="37" t="n"/>
      <c r="E49" s="37" t="n"/>
      <c r="F49" s="37" t="n"/>
      <c r="G49" s="37" t="n"/>
      <c r="H49" s="37" t="n"/>
      <c r="I49" s="38" t="n"/>
      <c r="J49" s="37" t="n"/>
      <c r="K49" s="37" t="n"/>
      <c r="L49" s="39" t="n"/>
      <c r="M49" s="39" t="n"/>
      <c r="N49" s="37" t="n"/>
      <c r="O49" s="37" t="n"/>
      <c r="P49" s="37" t="n"/>
      <c r="Q49" s="37" t="n"/>
      <c r="R49" s="46" t="n"/>
      <c r="S49" s="47" t="n"/>
      <c r="T49" s="37" t="n"/>
      <c r="U49" s="37" t="n"/>
    </row>
    <row r="50" ht="20" customHeight="1">
      <c r="B50" s="37" t="n"/>
      <c r="C50" s="37" t="n"/>
      <c r="D50" s="37" t="n"/>
      <c r="E50" s="37" t="n"/>
      <c r="F50" s="37" t="n"/>
      <c r="G50" s="37" t="n"/>
      <c r="H50" s="37" t="n"/>
      <c r="I50" s="38" t="n"/>
      <c r="J50" s="37" t="n"/>
      <c r="K50" s="37" t="n"/>
      <c r="L50" s="39" t="n"/>
      <c r="M50" s="39" t="n"/>
      <c r="N50" s="37" t="n"/>
      <c r="O50" s="37" t="n"/>
      <c r="P50" s="37" t="n"/>
      <c r="Q50" s="37" t="n"/>
      <c r="R50" s="46" t="n"/>
      <c r="S50" s="47" t="n"/>
      <c r="T50" s="37" t="n"/>
      <c r="U50" s="37" t="n"/>
    </row>
    <row r="51" ht="20" customHeight="1">
      <c r="B51" s="37" t="n"/>
      <c r="C51" s="37" t="n"/>
      <c r="D51" s="37" t="n"/>
      <c r="E51" s="37" t="n"/>
      <c r="F51" s="37" t="n"/>
      <c r="G51" s="37" t="n"/>
      <c r="H51" s="37" t="n"/>
      <c r="I51" s="38" t="n"/>
      <c r="J51" s="37" t="n"/>
      <c r="K51" s="37" t="n"/>
      <c r="L51" s="39" t="n"/>
      <c r="M51" s="39" t="n"/>
      <c r="N51" s="37" t="n"/>
      <c r="O51" s="37" t="n"/>
      <c r="P51" s="37" t="n"/>
      <c r="Q51" s="37" t="n"/>
      <c r="R51" s="46" t="n"/>
      <c r="S51" s="47" t="n"/>
      <c r="T51" s="37" t="n"/>
      <c r="U51" s="37" t="n"/>
    </row>
    <row r="52" ht="20" customHeight="1">
      <c r="B52" s="37" t="n"/>
      <c r="C52" s="37" t="n"/>
      <c r="D52" s="37" t="n"/>
      <c r="E52" s="37" t="n"/>
      <c r="F52" s="37" t="n"/>
      <c r="G52" s="37" t="n"/>
      <c r="H52" s="37" t="n"/>
      <c r="I52" s="38" t="n"/>
      <c r="J52" s="37" t="n"/>
      <c r="K52" s="37" t="n"/>
      <c r="L52" s="39" t="n"/>
      <c r="M52" s="39" t="n"/>
      <c r="N52" s="37" t="n"/>
      <c r="O52" s="37" t="n"/>
      <c r="P52" s="37" t="n"/>
      <c r="Q52" s="37" t="n"/>
      <c r="R52" s="46" t="n"/>
      <c r="S52" s="47" t="n"/>
      <c r="T52" s="37" t="n"/>
      <c r="U52" s="37" t="n"/>
    </row>
    <row r="53" ht="20" customHeight="1">
      <c r="B53" s="37" t="n"/>
      <c r="C53" s="37" t="n"/>
      <c r="D53" s="37" t="n"/>
      <c r="E53" s="37" t="n"/>
      <c r="F53" s="37" t="n"/>
      <c r="G53" s="37" t="n"/>
      <c r="H53" s="37" t="n"/>
      <c r="I53" s="38" t="n"/>
      <c r="J53" s="37" t="n"/>
      <c r="K53" s="37" t="n"/>
      <c r="L53" s="39" t="n"/>
      <c r="M53" s="39" t="n"/>
      <c r="N53" s="37" t="n"/>
      <c r="O53" s="37" t="n"/>
      <c r="P53" s="37" t="n"/>
      <c r="Q53" s="37" t="n"/>
      <c r="R53" s="46" t="n"/>
      <c r="S53" s="47" t="n"/>
      <c r="T53" s="37" t="n"/>
      <c r="U53" s="37" t="n"/>
    </row>
    <row r="54" ht="13" customHeight="1">
      <c r="B54" s="40" t="inlineStr">
        <is>
          <t>End of table. 45 rows are provided. Do not insert or delete rows — if you need more capacity, contact the EAD before submitting.</t>
        </is>
      </c>
      <c r="BZ54" s="25" t="inlineStr">
        <is>
          <t>#TBL:e_param_monitored:END</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H2"/>
    <mergeCell ref="B54:H54"/>
    <mergeCell ref="B7:H7"/>
  </mergeCells>
  <dataValidations count="11">
    <dataValidation sqref="D9:D53" showDropDown="0" showInputMessage="0" showErrorMessage="0" allowBlank="1" errorTitle="Value not allowed" error="Select a value from the drop-down list." type="list" errorStyle="stop">
      <formula1>=LST_UNIT</formula1>
    </dataValidation>
    <dataValidation sqref="F9:F53" showDropDown="0" showInputMessage="0" showErrorMessage="0" allowBlank="1" errorTitle="Value not allowed" error="Select a value from the drop-down list." type="list" errorStyle="stop">
      <formula1>=LST_PARAM_DETERMINATION</formula1>
    </dataValidation>
    <dataValidation sqref="G9:G53" showDropDown="0" showInputMessage="0" showErrorMessage="0" allowBlank="1" errorTitle="Value not allowed" error="Select a value from the drop-down list." type="list" errorStyle="stop">
      <formula1>=LST_SOURCE_CLASS</formula1>
    </dataValidation>
    <dataValidation sqref="I9:I53" showDropDown="0" showInputMessage="0" showErrorMessage="0" allowBlank="1" errorTitle="Numeric value required" error="Enter a number in this cell." type="decimal" errorStyle="stop" operator="greaterThanOrEqual">
      <formula1>-1000000000000</formula1>
    </dataValidation>
    <dataValidation sqref="K9:K53" showDropDown="0" showInputMessage="0" showErrorMessage="0" allowBlank="1" errorTitle="Value not allowed" error="Select a value from the drop-down list." type="list" errorStyle="stop">
      <formula1>=LST_FREQUENCY</formula1>
    </dataValidation>
    <dataValidation sqref="L9:L53" showDropDown="0" showInputMessage="0" showErrorMessage="0" allowBlank="1" errorTitle="Date required" error="Enter a real date (DD/MM/YYYY)." type="date" errorStyle="stop" operator="between">
      <formula1>DATE(1990,1,1)</formula1>
      <formula2>DATE(2100,12,31)</formula2>
    </dataValidation>
    <dataValidation sqref="M9:M53" showDropDown="0" showInputMessage="0" showErrorMessage="0" allowBlank="1" errorTitle="Date required" error="Enter a real date (DD/MM/YYYY)." type="date" errorStyle="stop" operator="between">
      <formula1>DATE(1990,1,1)</formula1>
      <formula2>DATE(2100,12,31)</formula2>
    </dataValidation>
    <dataValidation sqref="N9:N53" showDropDown="0" showInputMessage="0" showErrorMessage="0" allowBlank="1" errorTitle="Value not allowed" error="Select a value from the drop-down list." type="list" errorStyle="stop">
      <formula1>=LST_FREQUENCY</formula1>
    </dataValidation>
    <dataValidation sqref="Q9:Q53" showDropDown="0" showInputMessage="0" showErrorMessage="0" allowBlank="1" errorTitle="Value not allowed" error="Select a value from the drop-down list." type="list" errorStyle="stop">
      <formula1>=LST_PARAM_PURPOSE</formula1>
    </dataValidation>
    <dataValidation sqref="R9:R53" showDropDown="0" showInputMessage="0" showErrorMessage="0" allowBlank="1" errorTitle="Numeric value required" error="Enter a number in this cell." type="decimal" errorStyle="stop" operator="greaterThanOrEqual">
      <formula1>-1000000000000</formula1>
    </dataValidation>
    <dataValidation sqref="S9:S53" showDropDown="0" showInputMessage="0" showErrorMessage="0" allowBlank="1" errorTitle="Numeric value required" error="Enter a number in this cell." type="whole"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B2:BZ4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24" customWidth="1" min="3" max="3"/>
    <col width="24" customWidth="1" min="4" max="4"/>
    <col width="18" customWidth="1" min="5" max="5"/>
    <col width="22" customWidth="1" min="6" max="6"/>
    <col width="18" customWidth="1" min="7" max="7"/>
    <col width="26" customWidth="1" min="8" max="8"/>
    <col width="40" customWidth="1" min="9" max="9"/>
    <col hidden="1" width="13" customWidth="1" min="78" max="78"/>
  </cols>
  <sheetData>
    <row r="2" ht="24" customHeight="1">
      <c r="B2" s="13" t="inlineStr">
        <is>
          <t>E · 6.1. Ex-ante emission reduction schedule by vintage year</t>
        </is>
      </c>
    </row>
    <row r="3" ht="36" customHeight="1">
      <c r="B3" s="14" t="inlineStr">
        <is>
          <t>Registry-added and load-bearing. Template K asks for the 'amount estimated ex-ante for this monitoring period in the MADD' and Template J asks for expected mitigation for each year of the cooperative approach. Both draw on this table. Values are ex-ante estimates; the mass balance is computed for you.</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4" t="inlineStr">
        <is>
          <t>▦  Ex-ante estimate by vintage year</t>
        </is>
      </c>
    </row>
    <row r="8" ht="25" customHeight="1">
      <c r="B8" s="35" t="inlineStr">
        <is>
          <t>One row per vintage year of the crediting period. The 'Net' and 'Cumulative' columns are calculated. The total row feeds the consistency checks on the Validation tab.</t>
        </is>
      </c>
    </row>
    <row r="9" ht="30" customHeight="1">
      <c r="B9" s="36" t="inlineStr">
        <is>
          <t>Vintage year  ●</t>
        </is>
      </c>
      <c r="C9" s="36" t="inlineStr">
        <is>
          <t>Baseline emissions or baseline net removals  ●</t>
        </is>
      </c>
      <c r="D9" s="36" t="inlineStr">
        <is>
          <t>Project emissions or actual net removals  ●</t>
        </is>
      </c>
      <c r="E9" s="36" t="inlineStr">
        <is>
          <t>Leakage emissions  ●</t>
        </is>
      </c>
      <c r="F9" s="36" t="inlineStr">
        <is>
          <t>Net reductions or removals</t>
        </is>
      </c>
      <c r="G9" s="36" t="inlineStr">
        <is>
          <t>Cumulative</t>
        </is>
      </c>
      <c r="H9" s="36" t="inlineStr">
        <is>
          <t>NDC implementation period  ●</t>
        </is>
      </c>
      <c r="I9" s="36" t="inlineStr">
        <is>
          <t>Notes on the estimate</t>
        </is>
      </c>
      <c r="BZ9" s="25" t="inlineStr">
        <is>
          <t>#TBL:e_exante_schedule:HEADER</t>
        </is>
      </c>
    </row>
    <row r="10" ht="20" customHeight="1">
      <c r="B10" s="47" t="n"/>
      <c r="C10" s="38" t="n"/>
      <c r="D10" s="38" t="n"/>
      <c r="E10" s="38" t="n"/>
      <c r="F10" s="48">
        <f>IF(COUNT(C10:E10)&lt;3,"",C10-D10-E10)</f>
        <v/>
      </c>
      <c r="G10" s="48">
        <f>IF(F10="","",SUM($F$10:F10))</f>
        <v/>
      </c>
      <c r="H10" s="37" t="n"/>
      <c r="I10" s="37" t="n"/>
    </row>
    <row r="11" ht="20" customHeight="1">
      <c r="B11" s="47" t="n"/>
      <c r="C11" s="38" t="n"/>
      <c r="D11" s="38" t="n"/>
      <c r="E11" s="38" t="n"/>
      <c r="F11" s="48">
        <f>IF(COUNT(C11:E11)&lt;3,"",C11-D11-E11)</f>
        <v/>
      </c>
      <c r="G11" s="48">
        <f>IF(F11="","",SUM($F$10:F11))</f>
        <v/>
      </c>
      <c r="H11" s="37" t="n"/>
      <c r="I11" s="37" t="n"/>
    </row>
    <row r="12" ht="20" customHeight="1">
      <c r="B12" s="47" t="n"/>
      <c r="C12" s="38" t="n"/>
      <c r="D12" s="38" t="n"/>
      <c r="E12" s="38" t="n"/>
      <c r="F12" s="48">
        <f>IF(COUNT(C12:E12)&lt;3,"",C12-D12-E12)</f>
        <v/>
      </c>
      <c r="G12" s="48">
        <f>IF(F12="","",SUM($F$10:F12))</f>
        <v/>
      </c>
      <c r="H12" s="37" t="n"/>
      <c r="I12" s="37" t="n"/>
    </row>
    <row r="13" ht="20" customHeight="1">
      <c r="B13" s="47" t="n"/>
      <c r="C13" s="38" t="n"/>
      <c r="D13" s="38" t="n"/>
      <c r="E13" s="38" t="n"/>
      <c r="F13" s="48">
        <f>IF(COUNT(C13:E13)&lt;3,"",C13-D13-E13)</f>
        <v/>
      </c>
      <c r="G13" s="48">
        <f>IF(F13="","",SUM($F$10:F13))</f>
        <v/>
      </c>
      <c r="H13" s="37" t="n"/>
      <c r="I13" s="37" t="n"/>
    </row>
    <row r="14" ht="20" customHeight="1">
      <c r="B14" s="47" t="n"/>
      <c r="C14" s="38" t="n"/>
      <c r="D14" s="38" t="n"/>
      <c r="E14" s="38" t="n"/>
      <c r="F14" s="48">
        <f>IF(COUNT(C14:E14)&lt;3,"",C14-D14-E14)</f>
        <v/>
      </c>
      <c r="G14" s="48">
        <f>IF(F14="","",SUM($F$10:F14))</f>
        <v/>
      </c>
      <c r="H14" s="37" t="n"/>
      <c r="I14" s="37" t="n"/>
    </row>
    <row r="15" ht="20" customHeight="1">
      <c r="B15" s="47" t="n"/>
      <c r="C15" s="38" t="n"/>
      <c r="D15" s="38" t="n"/>
      <c r="E15" s="38" t="n"/>
      <c r="F15" s="48">
        <f>IF(COUNT(C15:E15)&lt;3,"",C15-D15-E15)</f>
        <v/>
      </c>
      <c r="G15" s="48">
        <f>IF(F15="","",SUM($F$10:F15))</f>
        <v/>
      </c>
      <c r="H15" s="37" t="n"/>
      <c r="I15" s="37" t="n"/>
    </row>
    <row r="16" ht="20" customHeight="1">
      <c r="B16" s="47" t="n"/>
      <c r="C16" s="38" t="n"/>
      <c r="D16" s="38" t="n"/>
      <c r="E16" s="38" t="n"/>
      <c r="F16" s="48">
        <f>IF(COUNT(C16:E16)&lt;3,"",C16-D16-E16)</f>
        <v/>
      </c>
      <c r="G16" s="48">
        <f>IF(F16="","",SUM($F$10:F16))</f>
        <v/>
      </c>
      <c r="H16" s="37" t="n"/>
      <c r="I16" s="37" t="n"/>
    </row>
    <row r="17" ht="20" customHeight="1">
      <c r="B17" s="47" t="n"/>
      <c r="C17" s="38" t="n"/>
      <c r="D17" s="38" t="n"/>
      <c r="E17" s="38" t="n"/>
      <c r="F17" s="48">
        <f>IF(COUNT(C17:E17)&lt;3,"",C17-D17-E17)</f>
        <v/>
      </c>
      <c r="G17" s="48">
        <f>IF(F17="","",SUM($F$10:F17))</f>
        <v/>
      </c>
      <c r="H17" s="37" t="n"/>
      <c r="I17" s="37" t="n"/>
    </row>
    <row r="18" ht="20" customHeight="1">
      <c r="B18" s="47" t="n"/>
      <c r="C18" s="38" t="n"/>
      <c r="D18" s="38" t="n"/>
      <c r="E18" s="38" t="n"/>
      <c r="F18" s="48">
        <f>IF(COUNT(C18:E18)&lt;3,"",C18-D18-E18)</f>
        <v/>
      </c>
      <c r="G18" s="48">
        <f>IF(F18="","",SUM($F$10:F18))</f>
        <v/>
      </c>
      <c r="H18" s="37" t="n"/>
      <c r="I18" s="37" t="n"/>
    </row>
    <row r="19" ht="20" customHeight="1">
      <c r="B19" s="47" t="n"/>
      <c r="C19" s="38" t="n"/>
      <c r="D19" s="38" t="n"/>
      <c r="E19" s="38" t="n"/>
      <c r="F19" s="48">
        <f>IF(COUNT(C19:E19)&lt;3,"",C19-D19-E19)</f>
        <v/>
      </c>
      <c r="G19" s="48">
        <f>IF(F19="","",SUM($F$10:F19))</f>
        <v/>
      </c>
      <c r="H19" s="37" t="n"/>
      <c r="I19" s="37" t="n"/>
    </row>
    <row r="20" ht="20" customHeight="1">
      <c r="B20" s="47" t="n"/>
      <c r="C20" s="38" t="n"/>
      <c r="D20" s="38" t="n"/>
      <c r="E20" s="38" t="n"/>
      <c r="F20" s="48">
        <f>IF(COUNT(C20:E20)&lt;3,"",C20-D20-E20)</f>
        <v/>
      </c>
      <c r="G20" s="48">
        <f>IF(F20="","",SUM($F$10:F20))</f>
        <v/>
      </c>
      <c r="H20" s="37" t="n"/>
      <c r="I20" s="37" t="n"/>
    </row>
    <row r="21" ht="20" customHeight="1">
      <c r="B21" s="47" t="n"/>
      <c r="C21" s="38" t="n"/>
      <c r="D21" s="38" t="n"/>
      <c r="E21" s="38" t="n"/>
      <c r="F21" s="48">
        <f>IF(COUNT(C21:E21)&lt;3,"",C21-D21-E21)</f>
        <v/>
      </c>
      <c r="G21" s="48">
        <f>IF(F21="","",SUM($F$10:F21))</f>
        <v/>
      </c>
      <c r="H21" s="37" t="n"/>
      <c r="I21" s="37" t="n"/>
    </row>
    <row r="22" ht="20" customHeight="1">
      <c r="B22" s="47" t="n"/>
      <c r="C22" s="38" t="n"/>
      <c r="D22" s="38" t="n"/>
      <c r="E22" s="38" t="n"/>
      <c r="F22" s="48">
        <f>IF(COUNT(C22:E22)&lt;3,"",C22-D22-E22)</f>
        <v/>
      </c>
      <c r="G22" s="48">
        <f>IF(F22="","",SUM($F$10:F22))</f>
        <v/>
      </c>
      <c r="H22" s="37" t="n"/>
      <c r="I22" s="37" t="n"/>
    </row>
    <row r="23" ht="20" customHeight="1">
      <c r="B23" s="47" t="n"/>
      <c r="C23" s="38" t="n"/>
      <c r="D23" s="38" t="n"/>
      <c r="E23" s="38" t="n"/>
      <c r="F23" s="48">
        <f>IF(COUNT(C23:E23)&lt;3,"",C23-D23-E23)</f>
        <v/>
      </c>
      <c r="G23" s="48">
        <f>IF(F23="","",SUM($F$10:F23))</f>
        <v/>
      </c>
      <c r="H23" s="37" t="n"/>
      <c r="I23" s="37" t="n"/>
    </row>
    <row r="24" ht="20" customHeight="1">
      <c r="B24" s="47" t="n"/>
      <c r="C24" s="38" t="n"/>
      <c r="D24" s="38" t="n"/>
      <c r="E24" s="38" t="n"/>
      <c r="F24" s="48">
        <f>IF(COUNT(C24:E24)&lt;3,"",C24-D24-E24)</f>
        <v/>
      </c>
      <c r="G24" s="48">
        <f>IF(F24="","",SUM($F$10:F24))</f>
        <v/>
      </c>
      <c r="H24" s="37" t="n"/>
      <c r="I24" s="37" t="n"/>
    </row>
    <row r="25" ht="20" customHeight="1">
      <c r="B25" s="47" t="n"/>
      <c r="C25" s="38" t="n"/>
      <c r="D25" s="38" t="n"/>
      <c r="E25" s="38" t="n"/>
      <c r="F25" s="48">
        <f>IF(COUNT(C25:E25)&lt;3,"",C25-D25-E25)</f>
        <v/>
      </c>
      <c r="G25" s="48">
        <f>IF(F25="","",SUM($F$10:F25))</f>
        <v/>
      </c>
      <c r="H25" s="37" t="n"/>
      <c r="I25" s="37" t="n"/>
    </row>
    <row r="26" ht="20" customHeight="1">
      <c r="B26" s="47" t="n"/>
      <c r="C26" s="38" t="n"/>
      <c r="D26" s="38" t="n"/>
      <c r="E26" s="38" t="n"/>
      <c r="F26" s="48">
        <f>IF(COUNT(C26:E26)&lt;3,"",C26-D26-E26)</f>
        <v/>
      </c>
      <c r="G26" s="48">
        <f>IF(F26="","",SUM($F$10:F26))</f>
        <v/>
      </c>
      <c r="H26" s="37" t="n"/>
      <c r="I26" s="37" t="n"/>
    </row>
    <row r="27" ht="20" customHeight="1">
      <c r="B27" s="47" t="n"/>
      <c r="C27" s="38" t="n"/>
      <c r="D27" s="38" t="n"/>
      <c r="E27" s="38" t="n"/>
      <c r="F27" s="48">
        <f>IF(COUNT(C27:E27)&lt;3,"",C27-D27-E27)</f>
        <v/>
      </c>
      <c r="G27" s="48">
        <f>IF(F27="","",SUM($F$10:F27))</f>
        <v/>
      </c>
      <c r="H27" s="37" t="n"/>
      <c r="I27" s="37" t="n"/>
    </row>
    <row r="28" ht="20" customHeight="1">
      <c r="B28" s="47" t="n"/>
      <c r="C28" s="38" t="n"/>
      <c r="D28" s="38" t="n"/>
      <c r="E28" s="38" t="n"/>
      <c r="F28" s="48">
        <f>IF(COUNT(C28:E28)&lt;3,"",C28-D28-E28)</f>
        <v/>
      </c>
      <c r="G28" s="48">
        <f>IF(F28="","",SUM($F$10:F28))</f>
        <v/>
      </c>
      <c r="H28" s="37" t="n"/>
      <c r="I28" s="37" t="n"/>
    </row>
    <row r="29" ht="20" customHeight="1">
      <c r="B29" s="47" t="n"/>
      <c r="C29" s="38" t="n"/>
      <c r="D29" s="38" t="n"/>
      <c r="E29" s="38" t="n"/>
      <c r="F29" s="48">
        <f>IF(COUNT(C29:E29)&lt;3,"",C29-D29-E29)</f>
        <v/>
      </c>
      <c r="G29" s="48">
        <f>IF(F29="","",SUM($F$10:F29))</f>
        <v/>
      </c>
      <c r="H29" s="37" t="n"/>
      <c r="I29" s="37" t="n"/>
    </row>
    <row r="30" ht="20" customHeight="1">
      <c r="B30" s="47" t="n"/>
      <c r="C30" s="38" t="n"/>
      <c r="D30" s="38" t="n"/>
      <c r="E30" s="38" t="n"/>
      <c r="F30" s="48">
        <f>IF(COUNT(C30:E30)&lt;3,"",C30-D30-E30)</f>
        <v/>
      </c>
      <c r="G30" s="48">
        <f>IF(F30="","",SUM($F$10:F30))</f>
        <v/>
      </c>
      <c r="H30" s="37" t="n"/>
      <c r="I30" s="37" t="n"/>
    </row>
    <row r="31" ht="20" customHeight="1">
      <c r="B31" s="47" t="n"/>
      <c r="C31" s="38" t="n"/>
      <c r="D31" s="38" t="n"/>
      <c r="E31" s="38" t="n"/>
      <c r="F31" s="48">
        <f>IF(COUNT(C31:E31)&lt;3,"",C31-D31-E31)</f>
        <v/>
      </c>
      <c r="G31" s="48">
        <f>IF(F31="","",SUM($F$10:F31))</f>
        <v/>
      </c>
      <c r="H31" s="37" t="n"/>
      <c r="I31" s="37" t="n"/>
    </row>
    <row r="32" ht="20" customHeight="1">
      <c r="B32" s="47" t="n"/>
      <c r="C32" s="38" t="n"/>
      <c r="D32" s="38" t="n"/>
      <c r="E32" s="38" t="n"/>
      <c r="F32" s="48">
        <f>IF(COUNT(C32:E32)&lt;3,"",C32-D32-E32)</f>
        <v/>
      </c>
      <c r="G32" s="48">
        <f>IF(F32="","",SUM($F$10:F32))</f>
        <v/>
      </c>
      <c r="H32" s="37" t="n"/>
      <c r="I32" s="37" t="n"/>
    </row>
    <row r="33" ht="20" customHeight="1">
      <c r="B33" s="47" t="n"/>
      <c r="C33" s="38" t="n"/>
      <c r="D33" s="38" t="n"/>
      <c r="E33" s="38" t="n"/>
      <c r="F33" s="48">
        <f>IF(COUNT(C33:E33)&lt;3,"",C33-D33-E33)</f>
        <v/>
      </c>
      <c r="G33" s="48">
        <f>IF(F33="","",SUM($F$10:F33))</f>
        <v/>
      </c>
      <c r="H33" s="37" t="n"/>
      <c r="I33" s="37" t="n"/>
    </row>
    <row r="34" ht="20" customHeight="1">
      <c r="B34" s="47" t="n"/>
      <c r="C34" s="38" t="n"/>
      <c r="D34" s="38" t="n"/>
      <c r="E34" s="38" t="n"/>
      <c r="F34" s="48">
        <f>IF(COUNT(C34:E34)&lt;3,"",C34-D34-E34)</f>
        <v/>
      </c>
      <c r="G34" s="48">
        <f>IF(F34="","",SUM($F$10:F34))</f>
        <v/>
      </c>
      <c r="H34" s="37" t="n"/>
      <c r="I34" s="37" t="n"/>
    </row>
    <row r="35" ht="19" customHeight="1">
      <c r="B35" s="49">
        <f>"TOTAL"</f>
        <v/>
      </c>
      <c r="C35" s="50">
        <f>SUM(C10:C34)</f>
        <v/>
      </c>
      <c r="D35" s="50">
        <f>SUM(D10:D34)</f>
        <v/>
      </c>
      <c r="E35" s="50">
        <f>SUM(E10:E34)</f>
        <v/>
      </c>
      <c r="F35" s="50">
        <f>SUM(F10:F34)</f>
        <v/>
      </c>
      <c r="G35" s="51" t="n"/>
      <c r="H35" s="51" t="n"/>
      <c r="I35" s="51" t="n"/>
    </row>
    <row r="36" ht="13" customHeight="1">
      <c r="B36" s="40" t="inlineStr">
        <is>
          <t>End of table. 25 rows are provided. Do not insert or delete rows — if you need more capacity, contact the EAD before submitting.</t>
        </is>
      </c>
      <c r="BZ36" s="25" t="inlineStr">
        <is>
          <t>#TBL:e_exante_schedule:END</t>
        </is>
      </c>
    </row>
    <row r="38" ht="22" customHeight="1">
      <c r="B38" s="17" t="inlineStr">
        <is>
          <t>9.1   Derived totals</t>
        </is>
      </c>
    </row>
    <row r="39" ht="22" customHeight="1">
      <c r="B39" s="18" t="inlineStr">
        <is>
          <t>9.1</t>
        </is>
      </c>
      <c r="C39" s="19" t="inlineStr">
        <is>
          <t>∑ Total ex-ante reductions or removals over the crediting period</t>
        </is>
      </c>
      <c r="D39" s="20" t="inlineStr">
        <is>
          <t>tCO2e</t>
        </is>
      </c>
      <c r="E39" s="21" t="inlineStr">
        <is>
          <t>●</t>
        </is>
      </c>
      <c r="F39" s="42">
        <f>IF(COUNT('9. Ex-ante ER schedule'!F10:F34)=0,"",SUM('9. Ex-ante ER schedule'!F10:F34))</f>
        <v/>
      </c>
      <c r="G39" s="23" t="n"/>
      <c r="H39" s="43" t="n"/>
      <c r="BZ39" s="25" t="inlineStr">
        <is>
          <t>#FLD:e_total_exante_er</t>
        </is>
      </c>
    </row>
    <row r="40" ht="22" customHeight="1">
      <c r="B40" s="18" t="inlineStr">
        <is>
          <t>9.2</t>
        </is>
      </c>
      <c r="C40" s="19" t="inlineStr">
        <is>
          <t>∑ Ex-ante annual average</t>
        </is>
      </c>
      <c r="D40" s="20" t="inlineStr">
        <is>
          <t>tCO2e/yr</t>
        </is>
      </c>
      <c r="E40" s="21" t="inlineStr">
        <is>
          <t>●</t>
        </is>
      </c>
      <c r="F40" s="42">
        <f>IF(COUNT('9. Ex-ante ER schedule'!F10:F34)=0,"",AVERAGE('9. Ex-ante ER schedule'!F10:F34))</f>
        <v/>
      </c>
      <c r="G40" s="23" t="n"/>
      <c r="H40" s="43" t="n"/>
      <c r="BZ40" s="25" t="inlineStr">
        <is>
          <t>#FLD:e_annual_average_exante_er</t>
        </is>
      </c>
    </row>
    <row r="41" ht="22" customHeight="1">
      <c r="B41" s="18" t="inlineStr">
        <is>
          <t>9.3</t>
        </is>
      </c>
      <c r="C41" s="19" t="inlineStr">
        <is>
          <t>∑ Scale band implied by the annual average</t>
        </is>
      </c>
      <c r="D41" s="20" t="inlineStr"/>
      <c r="E41" s="21" t="inlineStr">
        <is>
          <t>●</t>
        </is>
      </c>
      <c r="F41" s="42">
        <f>IF(F40="","",IF(F40&lt;=9999.999,"Below 10,000 tCO2e/yr — no fee band defined in the Framework",IF(F40&lt;=15000,"Micro-scale (10,000 – 15,000 tCO2e/yr)",IF(F40&lt;=25000,"Small-scale (15,001 – 25,000 tCO2e/yr)",IF(F40&lt;=50000,"Medium-scale (25,001 – 50,000 tCO2e/yr)","Large-scale (over 50,000 tCO2e/yr)")))))</f>
        <v/>
      </c>
      <c r="G41" s="23" t="n"/>
      <c r="H41" s="43" t="n"/>
      <c r="BZ41" s="25" t="inlineStr">
        <is>
          <t>#FLD:e_derived_scale</t>
        </is>
      </c>
    </row>
  </sheetData>
  <sheetProtection selectLockedCells="0" selectUnlockedCells="0" sheet="1" objects="0" insertRows="1" insertHyperlinks="1" autoFilter="1" scenarios="0" formatColumns="1" deleteColumns="1" insertColumns="1" pivotTables="1" deleteRows="1" formatCells="1" formatRows="1" sort="1" password="CA19"/>
  <mergeCells count="6">
    <mergeCell ref="B36:H36"/>
    <mergeCell ref="B8:H8"/>
    <mergeCell ref="B38:H38"/>
    <mergeCell ref="B2:H2"/>
    <mergeCell ref="B7:H7"/>
    <mergeCell ref="B3:H3"/>
  </mergeCells>
  <conditionalFormatting sqref="H39">
    <cfRule type="expression" priority="1" dxfId="2">
      <formula>H39="ok"</formula>
    </cfRule>
  </conditionalFormatting>
  <conditionalFormatting sqref="H40">
    <cfRule type="expression" priority="2" dxfId="2">
      <formula>H40="ok"</formula>
    </cfRule>
  </conditionalFormatting>
  <conditionalFormatting sqref="H41">
    <cfRule type="expression" priority="3" dxfId="2">
      <formula>H41="ok"</formula>
    </cfRule>
  </conditionalFormatting>
  <dataValidations count="6">
    <dataValidation sqref="B10:B34" showDropDown="0" showInputMessage="0" showErrorMessage="0" allowBlank="1" errorTitle="Numeric value required" error="Enter a number in this cell." type="whole" errorStyle="stop" operator="greaterThanOrEqual">
      <formula1>-1000000000000</formula1>
    </dataValidation>
    <dataValidation sqref="C10:C34" showDropDown="0" showInputMessage="0" showErrorMessage="0" allowBlank="1" errorTitle="Numeric value required" error="Enter a number in this cell." type="decimal" errorStyle="stop" operator="greaterThanOrEqual">
      <formula1>-1000000000000</formula1>
    </dataValidation>
    <dataValidation sqref="D10:D34" showDropDown="0" showInputMessage="0" showErrorMessage="0" allowBlank="1" errorTitle="Numeric value required" error="Enter a number in this cell." type="decimal" errorStyle="stop" operator="greaterThanOrEqual">
      <formula1>-1000000000000</formula1>
    </dataValidation>
    <dataValidation sqref="E10:E34" showDropDown="0" showInputMessage="0" showErrorMessage="0" allowBlank="1" errorTitle="Numeric value required" error="Enter a number in this cell." type="decimal" errorStyle="stop" operator="greaterThanOrEqual">
      <formula1>-1000000000000</formula1>
    </dataValidation>
    <dataValidation sqref="H10:H34" showDropDown="0" showInputMessage="0" showErrorMessage="0" allowBlank="1" errorTitle="Value not allowed" error="Select a value from the drop-down list." type="list" errorStyle="stop">
      <formula1>=LST_NDC_PERIOD</formula1>
    </dataValidation>
    <dataValidation sqref="F41" showDropDown="0" showInputMessage="0" showErrorMessage="0" allowBlank="1" errorTitle="Value not allowed" error="Select a value from the drop-down list. If your case is not listed, use the 'Other' option where one is offered." type="list" errorStyle="stop">
      <formula1>=LST_SCALE</formula1>
    </dataValidation>
  </dataValidations>
  <pageMargins left="0.75" right="0.75" top="1" bottom="1" header="0.5" footer="0.5"/>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sheetPr>
  <dimension ref="B2:BZ5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22" customWidth="1" min="3" max="3"/>
    <col width="22" customWidth="1" min="4" max="4"/>
    <col width="24" customWidth="1" min="5" max="5"/>
    <col width="26" customWidth="1" min="6" max="6"/>
    <col width="28" customWidth="1" min="7" max="7"/>
    <col width="30" customWidth="1" min="8" max="8"/>
    <col hidden="1" width="13" customWidth="1" min="78" max="78"/>
  </cols>
  <sheetData>
    <row r="2" ht="24" customHeight="1">
      <c r="B2" s="13" t="inlineStr">
        <is>
          <t>E · 6.1a. Emissions pathway, 2021 to 2060</t>
        </is>
      </c>
    </row>
    <row r="3" ht="25" customHeight="1">
      <c r="B3" s="14" t="inlineStr">
        <is>
          <t>Registry-added. The ex-ante schedule on sheet 9 states what the activity expects to deliver by vintage inside its crediting period; this sheet places the activity on Malawi's emissions pathway across the full 2021–2060 window — measured history where it exists, projections where it does not.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4" t="inlineStr">
        <is>
          <t>▦  Emissions pathway 2021–2060</t>
        </is>
      </c>
    </row>
    <row r="8" ht="25" customHeight="1">
      <c r="B8" s="35" t="inlineStr">
        <is>
          <t>Required for large-scale activities; available and encouraged for all others. Rows with no value in any of the three quantity columns may be left entirely blank.</t>
        </is>
      </c>
    </row>
    <row r="9" ht="30" customHeight="1">
      <c r="B9" s="36" t="inlineStr">
        <is>
          <t>Year  ●</t>
        </is>
      </c>
      <c r="C9" s="36" t="inlineStr">
        <is>
          <t>Actual emissions</t>
        </is>
      </c>
      <c r="D9" s="36" t="inlineStr">
        <is>
          <t>Baseline projection</t>
        </is>
      </c>
      <c r="E9" s="36" t="inlineStr">
        <is>
          <t>With-activity projection</t>
        </is>
      </c>
      <c r="F9" s="36" t="inlineStr">
        <is>
          <t>Basis  ●</t>
        </is>
      </c>
      <c r="G9" s="36" t="inlineStr">
        <is>
          <t>Source reference</t>
        </is>
      </c>
      <c r="H9" s="36" t="inlineStr">
        <is>
          <t>Notes</t>
        </is>
      </c>
      <c r="BZ9" s="25" t="inlineStr">
        <is>
          <t>#TBL:e_emissions_pathway:HEADER</t>
        </is>
      </c>
    </row>
    <row r="10" ht="20" customHeight="1">
      <c r="B10" s="47" t="n"/>
      <c r="C10" s="38" t="n"/>
      <c r="D10" s="38" t="n"/>
      <c r="E10" s="38" t="n"/>
      <c r="F10" s="37" t="n"/>
      <c r="G10" s="37" t="n"/>
      <c r="H10" s="37" t="n"/>
    </row>
    <row r="11" ht="20" customHeight="1">
      <c r="B11" s="47" t="n"/>
      <c r="C11" s="38" t="n"/>
      <c r="D11" s="38" t="n"/>
      <c r="E11" s="38" t="n"/>
      <c r="F11" s="37" t="n"/>
      <c r="G11" s="37" t="n"/>
      <c r="H11" s="37" t="n"/>
    </row>
    <row r="12" ht="20" customHeight="1">
      <c r="B12" s="47" t="n"/>
      <c r="C12" s="38" t="n"/>
      <c r="D12" s="38" t="n"/>
      <c r="E12" s="38" t="n"/>
      <c r="F12" s="37" t="n"/>
      <c r="G12" s="37" t="n"/>
      <c r="H12" s="37" t="n"/>
    </row>
    <row r="13" ht="20" customHeight="1">
      <c r="B13" s="47" t="n"/>
      <c r="C13" s="38" t="n"/>
      <c r="D13" s="38" t="n"/>
      <c r="E13" s="38" t="n"/>
      <c r="F13" s="37" t="n"/>
      <c r="G13" s="37" t="n"/>
      <c r="H13" s="37" t="n"/>
    </row>
    <row r="14" ht="20" customHeight="1">
      <c r="B14" s="47" t="n"/>
      <c r="C14" s="38" t="n"/>
      <c r="D14" s="38" t="n"/>
      <c r="E14" s="38" t="n"/>
      <c r="F14" s="37" t="n"/>
      <c r="G14" s="37" t="n"/>
      <c r="H14" s="37" t="n"/>
    </row>
    <row r="15" ht="20" customHeight="1">
      <c r="B15" s="47" t="n"/>
      <c r="C15" s="38" t="n"/>
      <c r="D15" s="38" t="n"/>
      <c r="E15" s="38" t="n"/>
      <c r="F15" s="37" t="n"/>
      <c r="G15" s="37" t="n"/>
      <c r="H15" s="37" t="n"/>
    </row>
    <row r="16" ht="20" customHeight="1">
      <c r="B16" s="47" t="n"/>
      <c r="C16" s="38" t="n"/>
      <c r="D16" s="38" t="n"/>
      <c r="E16" s="38" t="n"/>
      <c r="F16" s="37" t="n"/>
      <c r="G16" s="37" t="n"/>
      <c r="H16" s="37" t="n"/>
    </row>
    <row r="17" ht="20" customHeight="1">
      <c r="B17" s="47" t="n"/>
      <c r="C17" s="38" t="n"/>
      <c r="D17" s="38" t="n"/>
      <c r="E17" s="38" t="n"/>
      <c r="F17" s="37" t="n"/>
      <c r="G17" s="37" t="n"/>
      <c r="H17" s="37" t="n"/>
    </row>
    <row r="18" ht="20" customHeight="1">
      <c r="B18" s="47" t="n"/>
      <c r="C18" s="38" t="n"/>
      <c r="D18" s="38" t="n"/>
      <c r="E18" s="38" t="n"/>
      <c r="F18" s="37" t="n"/>
      <c r="G18" s="37" t="n"/>
      <c r="H18" s="37" t="n"/>
    </row>
    <row r="19" ht="20" customHeight="1">
      <c r="B19" s="47" t="n"/>
      <c r="C19" s="38" t="n"/>
      <c r="D19" s="38" t="n"/>
      <c r="E19" s="38" t="n"/>
      <c r="F19" s="37" t="n"/>
      <c r="G19" s="37" t="n"/>
      <c r="H19" s="37" t="n"/>
    </row>
    <row r="20" ht="20" customHeight="1">
      <c r="B20" s="47" t="n"/>
      <c r="C20" s="38" t="n"/>
      <c r="D20" s="38" t="n"/>
      <c r="E20" s="38" t="n"/>
      <c r="F20" s="37" t="n"/>
      <c r="G20" s="37" t="n"/>
      <c r="H20" s="37" t="n"/>
    </row>
    <row r="21" ht="20" customHeight="1">
      <c r="B21" s="47" t="n"/>
      <c r="C21" s="38" t="n"/>
      <c r="D21" s="38" t="n"/>
      <c r="E21" s="38" t="n"/>
      <c r="F21" s="37" t="n"/>
      <c r="G21" s="37" t="n"/>
      <c r="H21" s="37" t="n"/>
    </row>
    <row r="22" ht="20" customHeight="1">
      <c r="B22" s="47" t="n"/>
      <c r="C22" s="38" t="n"/>
      <c r="D22" s="38" t="n"/>
      <c r="E22" s="38" t="n"/>
      <c r="F22" s="37" t="n"/>
      <c r="G22" s="37" t="n"/>
      <c r="H22" s="37" t="n"/>
    </row>
    <row r="23" ht="20" customHeight="1">
      <c r="B23" s="47" t="n"/>
      <c r="C23" s="38" t="n"/>
      <c r="D23" s="38" t="n"/>
      <c r="E23" s="38" t="n"/>
      <c r="F23" s="37" t="n"/>
      <c r="G23" s="37" t="n"/>
      <c r="H23" s="37" t="n"/>
    </row>
    <row r="24" ht="20" customHeight="1">
      <c r="B24" s="47" t="n"/>
      <c r="C24" s="38" t="n"/>
      <c r="D24" s="38" t="n"/>
      <c r="E24" s="38" t="n"/>
      <c r="F24" s="37" t="n"/>
      <c r="G24" s="37" t="n"/>
      <c r="H24" s="37" t="n"/>
    </row>
    <row r="25" ht="20" customHeight="1">
      <c r="B25" s="47" t="n"/>
      <c r="C25" s="38" t="n"/>
      <c r="D25" s="38" t="n"/>
      <c r="E25" s="38" t="n"/>
      <c r="F25" s="37" t="n"/>
      <c r="G25" s="37" t="n"/>
      <c r="H25" s="37" t="n"/>
    </row>
    <row r="26" ht="20" customHeight="1">
      <c r="B26" s="47" t="n"/>
      <c r="C26" s="38" t="n"/>
      <c r="D26" s="38" t="n"/>
      <c r="E26" s="38" t="n"/>
      <c r="F26" s="37" t="n"/>
      <c r="G26" s="37" t="n"/>
      <c r="H26" s="37" t="n"/>
    </row>
    <row r="27" ht="20" customHeight="1">
      <c r="B27" s="47" t="n"/>
      <c r="C27" s="38" t="n"/>
      <c r="D27" s="38" t="n"/>
      <c r="E27" s="38" t="n"/>
      <c r="F27" s="37" t="n"/>
      <c r="G27" s="37" t="n"/>
      <c r="H27" s="37" t="n"/>
    </row>
    <row r="28" ht="20" customHeight="1">
      <c r="B28" s="47" t="n"/>
      <c r="C28" s="38" t="n"/>
      <c r="D28" s="38" t="n"/>
      <c r="E28" s="38" t="n"/>
      <c r="F28" s="37" t="n"/>
      <c r="G28" s="37" t="n"/>
      <c r="H28" s="37" t="n"/>
    </row>
    <row r="29" ht="20" customHeight="1">
      <c r="B29" s="47" t="n"/>
      <c r="C29" s="38" t="n"/>
      <c r="D29" s="38" t="n"/>
      <c r="E29" s="38" t="n"/>
      <c r="F29" s="37" t="n"/>
      <c r="G29" s="37" t="n"/>
      <c r="H29" s="37" t="n"/>
    </row>
    <row r="30" ht="20" customHeight="1">
      <c r="B30" s="47" t="n"/>
      <c r="C30" s="38" t="n"/>
      <c r="D30" s="38" t="n"/>
      <c r="E30" s="38" t="n"/>
      <c r="F30" s="37" t="n"/>
      <c r="G30" s="37" t="n"/>
      <c r="H30" s="37" t="n"/>
    </row>
    <row r="31" ht="20" customHeight="1">
      <c r="B31" s="47" t="n"/>
      <c r="C31" s="38" t="n"/>
      <c r="D31" s="38" t="n"/>
      <c r="E31" s="38" t="n"/>
      <c r="F31" s="37" t="n"/>
      <c r="G31" s="37" t="n"/>
      <c r="H31" s="37" t="n"/>
    </row>
    <row r="32" ht="20" customHeight="1">
      <c r="B32" s="47" t="n"/>
      <c r="C32" s="38" t="n"/>
      <c r="D32" s="38" t="n"/>
      <c r="E32" s="38" t="n"/>
      <c r="F32" s="37" t="n"/>
      <c r="G32" s="37" t="n"/>
      <c r="H32" s="37" t="n"/>
    </row>
    <row r="33" ht="20" customHeight="1">
      <c r="B33" s="47" t="n"/>
      <c r="C33" s="38" t="n"/>
      <c r="D33" s="38" t="n"/>
      <c r="E33" s="38" t="n"/>
      <c r="F33" s="37" t="n"/>
      <c r="G33" s="37" t="n"/>
      <c r="H33" s="37" t="n"/>
    </row>
    <row r="34" ht="20" customHeight="1">
      <c r="B34" s="47" t="n"/>
      <c r="C34" s="38" t="n"/>
      <c r="D34" s="38" t="n"/>
      <c r="E34" s="38" t="n"/>
      <c r="F34" s="37" t="n"/>
      <c r="G34" s="37" t="n"/>
      <c r="H34" s="37" t="n"/>
    </row>
    <row r="35" ht="20" customHeight="1">
      <c r="B35" s="47" t="n"/>
      <c r="C35" s="38" t="n"/>
      <c r="D35" s="38" t="n"/>
      <c r="E35" s="38" t="n"/>
      <c r="F35" s="37" t="n"/>
      <c r="G35" s="37" t="n"/>
      <c r="H35" s="37" t="n"/>
    </row>
    <row r="36" ht="20" customHeight="1">
      <c r="B36" s="47" t="n"/>
      <c r="C36" s="38" t="n"/>
      <c r="D36" s="38" t="n"/>
      <c r="E36" s="38" t="n"/>
      <c r="F36" s="37" t="n"/>
      <c r="G36" s="37" t="n"/>
      <c r="H36" s="37" t="n"/>
    </row>
    <row r="37" ht="20" customHeight="1">
      <c r="B37" s="47" t="n"/>
      <c r="C37" s="38" t="n"/>
      <c r="D37" s="38" t="n"/>
      <c r="E37" s="38" t="n"/>
      <c r="F37" s="37" t="n"/>
      <c r="G37" s="37" t="n"/>
      <c r="H37" s="37" t="n"/>
    </row>
    <row r="38" ht="20" customHeight="1">
      <c r="B38" s="47" t="n"/>
      <c r="C38" s="38" t="n"/>
      <c r="D38" s="38" t="n"/>
      <c r="E38" s="38" t="n"/>
      <c r="F38" s="37" t="n"/>
      <c r="G38" s="37" t="n"/>
      <c r="H38" s="37" t="n"/>
    </row>
    <row r="39" ht="20" customHeight="1">
      <c r="B39" s="47" t="n"/>
      <c r="C39" s="38" t="n"/>
      <c r="D39" s="38" t="n"/>
      <c r="E39" s="38" t="n"/>
      <c r="F39" s="37" t="n"/>
      <c r="G39" s="37" t="n"/>
      <c r="H39" s="37" t="n"/>
    </row>
    <row r="40" ht="20" customHeight="1">
      <c r="B40" s="47" t="n"/>
      <c r="C40" s="38" t="n"/>
      <c r="D40" s="38" t="n"/>
      <c r="E40" s="38" t="n"/>
      <c r="F40" s="37" t="n"/>
      <c r="G40" s="37" t="n"/>
      <c r="H40" s="37" t="n"/>
    </row>
    <row r="41" ht="20" customHeight="1">
      <c r="B41" s="47" t="n"/>
      <c r="C41" s="38" t="n"/>
      <c r="D41" s="38" t="n"/>
      <c r="E41" s="38" t="n"/>
      <c r="F41" s="37" t="n"/>
      <c r="G41" s="37" t="n"/>
      <c r="H41" s="37" t="n"/>
    </row>
    <row r="42" ht="20" customHeight="1">
      <c r="B42" s="47" t="n"/>
      <c r="C42" s="38" t="n"/>
      <c r="D42" s="38" t="n"/>
      <c r="E42" s="38" t="n"/>
      <c r="F42" s="37" t="n"/>
      <c r="G42" s="37" t="n"/>
      <c r="H42" s="37" t="n"/>
    </row>
    <row r="43" ht="20" customHeight="1">
      <c r="B43" s="47" t="n"/>
      <c r="C43" s="38" t="n"/>
      <c r="D43" s="38" t="n"/>
      <c r="E43" s="38" t="n"/>
      <c r="F43" s="37" t="n"/>
      <c r="G43" s="37" t="n"/>
      <c r="H43" s="37" t="n"/>
    </row>
    <row r="44" ht="20" customHeight="1">
      <c r="B44" s="47" t="n"/>
      <c r="C44" s="38" t="n"/>
      <c r="D44" s="38" t="n"/>
      <c r="E44" s="38" t="n"/>
      <c r="F44" s="37" t="n"/>
      <c r="G44" s="37" t="n"/>
      <c r="H44" s="37" t="n"/>
    </row>
    <row r="45" ht="20" customHeight="1">
      <c r="B45" s="47" t="n"/>
      <c r="C45" s="38" t="n"/>
      <c r="D45" s="38" t="n"/>
      <c r="E45" s="38" t="n"/>
      <c r="F45" s="37" t="n"/>
      <c r="G45" s="37" t="n"/>
      <c r="H45" s="37" t="n"/>
    </row>
    <row r="46" ht="20" customHeight="1">
      <c r="B46" s="47" t="n"/>
      <c r="C46" s="38" t="n"/>
      <c r="D46" s="38" t="n"/>
      <c r="E46" s="38" t="n"/>
      <c r="F46" s="37" t="n"/>
      <c r="G46" s="37" t="n"/>
      <c r="H46" s="37" t="n"/>
    </row>
    <row r="47" ht="20" customHeight="1">
      <c r="B47" s="47" t="n"/>
      <c r="C47" s="38" t="n"/>
      <c r="D47" s="38" t="n"/>
      <c r="E47" s="38" t="n"/>
      <c r="F47" s="37" t="n"/>
      <c r="G47" s="37" t="n"/>
      <c r="H47" s="37" t="n"/>
    </row>
    <row r="48" ht="20" customHeight="1">
      <c r="B48" s="47" t="n"/>
      <c r="C48" s="38" t="n"/>
      <c r="D48" s="38" t="n"/>
      <c r="E48" s="38" t="n"/>
      <c r="F48" s="37" t="n"/>
      <c r="G48" s="37" t="n"/>
      <c r="H48" s="37" t="n"/>
    </row>
    <row r="49" ht="20" customHeight="1">
      <c r="B49" s="47" t="n"/>
      <c r="C49" s="38" t="n"/>
      <c r="D49" s="38" t="n"/>
      <c r="E49" s="38" t="n"/>
      <c r="F49" s="37" t="n"/>
      <c r="G49" s="37" t="n"/>
      <c r="H49" s="37" t="n"/>
    </row>
    <row r="50" ht="13" customHeight="1">
      <c r="B50" s="40" t="inlineStr">
        <is>
          <t>End of table. 40 rows are provided. Do not insert or delete rows — if you need more capacity, contact the EAD before submitting.</t>
        </is>
      </c>
      <c r="BZ50" s="25" t="inlineStr">
        <is>
          <t>#TBL:e_emissions_pathway:END</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8:H8"/>
    <mergeCell ref="B50:H50"/>
    <mergeCell ref="B2:H2"/>
    <mergeCell ref="B7:H7"/>
    <mergeCell ref="B3:H3"/>
  </mergeCells>
  <dataValidations count="5">
    <dataValidation sqref="B10:B49" showDropDown="0" showInputMessage="0" showErrorMessage="0" allowBlank="1" errorTitle="Numeric value required" error="Enter a number in this cell." type="whole" errorStyle="stop" operator="greaterThanOrEqual">
      <formula1>-1000000000000</formula1>
    </dataValidation>
    <dataValidation sqref="C10:C49" showDropDown="0" showInputMessage="0" showErrorMessage="0" allowBlank="1" errorTitle="Numeric value required" error="Enter a number in this cell." type="decimal" errorStyle="stop" operator="greaterThanOrEqual">
      <formula1>-1000000000000</formula1>
    </dataValidation>
    <dataValidation sqref="D10:D49" showDropDown="0" showInputMessage="0" showErrorMessage="0" allowBlank="1" errorTitle="Numeric value required" error="Enter a number in this cell." type="decimal" errorStyle="stop" operator="greaterThanOrEqual">
      <formula1>-1000000000000</formula1>
    </dataValidation>
    <dataValidation sqref="E10:E49" showDropDown="0" showInputMessage="0" showErrorMessage="0" allowBlank="1" errorTitle="Numeric value required" error="Enter a number in this cell." type="decimal" errorStyle="stop" operator="greaterThanOrEqual">
      <formula1>-1000000000000</formula1>
    </dataValidation>
    <dataValidation sqref="F10:F49" showDropDown="0" showInputMessage="0" showErrorMessage="0" allowBlank="1" errorTitle="Value not allowed" error="Select a value from the drop-down list." type="list" errorStyle="stop">
      <formula1>=LST_SOURCE_CLASS</formula1>
    </dataValidation>
  </dataValidations>
  <pageMargins left="0.75" right="0.75" top="1" bottom="1" header="0.5" footer="0.5"/>
  <legacyDrawing xmlns:r="http://schemas.openxmlformats.org/officeDocument/2006/relationships" r:id="anysvml"/>
</worksheet>
</file>

<file path=xl/worksheets/sheet13.xml><?xml version="1.0" encoding="utf-8"?>
<worksheet xmlns="http://schemas.openxmlformats.org/spreadsheetml/2006/main">
  <sheetPr>
    <outlinePr summaryBelow="1" summaryRight="1"/>
    <pageSetUpPr/>
  </sheetPr>
  <dimension ref="B2:BZ6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34" customWidth="1" min="3" max="3"/>
    <col width="32" customWidth="1" min="4" max="4"/>
    <col width="28" customWidth="1" min="5" max="5"/>
    <col width="28" customWidth="1" min="6" max="6"/>
    <col width="32" customWidth="1" min="7" max="7"/>
    <col width="30" customWidth="1" min="8" max="8"/>
    <col hidden="1" width="13" customWidth="1" min="78" max="78"/>
  </cols>
  <sheetData>
    <row r="2" ht="24" customHeight="1">
      <c r="B2" s="13" t="inlineStr">
        <is>
          <t>E · 7. Institutional arrangement of the Mitigation Activity</t>
        </is>
      </c>
    </row>
    <row r="3" ht="25" customHeight="1">
      <c r="B3" s="14" t="inlineStr">
        <is>
          <t>Framework Template E section 7, verbatim. Annex V Module B scores the MAP's legal mandate, supporting agencies, international programme experience and technical capability, the last at 40% — the highest-weighted single indicator for the participant.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7.1   Activity Governance</t>
        </is>
      </c>
    </row>
    <row r="8" ht="130" customHeight="1">
      <c r="B8" s="18" t="inlineStr">
        <is>
          <t>7.1.1</t>
        </is>
      </c>
      <c r="C8" s="19" t="inlineStr">
        <is>
          <t>Describe the governance structure of the Mitigation Activity including roles and responsibilities, management structures and operational processes.</t>
        </is>
      </c>
      <c r="D8" s="20" t="inlineStr"/>
      <c r="E8" s="21" t="inlineStr">
        <is>
          <t>●</t>
        </is>
      </c>
      <c r="F8" s="22" t="n"/>
      <c r="G8" s="32" t="n"/>
      <c r="H8" s="24">
        <f>IF(LEN(TRIM(F8&amp;""))=0,"↤ required","ok")</f>
        <v/>
      </c>
      <c r="BZ8" s="25" t="inlineStr">
        <is>
          <t>#FLD:e_7_1_1_governance_structure</t>
        </is>
      </c>
    </row>
    <row r="9" ht="92" customHeight="1">
      <c r="B9" s="18" t="inlineStr">
        <is>
          <t>7.1.2</t>
        </is>
      </c>
      <c r="C9" s="19" t="inlineStr">
        <is>
          <t>Designate the entity that will become the Mitigation Activity's supervisor and form a counterparty in the Mitigation Outcome Purchase Agreement (MOPA).</t>
        </is>
      </c>
      <c r="D9" s="20" t="inlineStr"/>
      <c r="E9" s="21" t="inlineStr">
        <is>
          <t>●</t>
        </is>
      </c>
      <c r="F9" s="22" t="n"/>
      <c r="G9" s="23" t="n"/>
      <c r="H9" s="24">
        <f>IF(LEN(TRIM(F9&amp;""))=0,"↤ required","ok")</f>
        <v/>
      </c>
      <c r="BZ9" s="25" t="inlineStr">
        <is>
          <t>#FLD:e_7_1_2_ma_supervisor_mopa</t>
        </is>
      </c>
    </row>
    <row r="10" ht="22" customHeight="1">
      <c r="B10" s="18" t="inlineStr">
        <is>
          <t>7.1.2a</t>
        </is>
      </c>
      <c r="C10" s="19" t="inlineStr">
        <is>
          <t>Status of the Mitigation Outcome Purchase Agreement</t>
        </is>
      </c>
      <c r="D10" s="20" t="inlineStr"/>
      <c r="E10" s="21" t="inlineStr">
        <is>
          <t>●</t>
        </is>
      </c>
      <c r="F10" s="22" t="n"/>
      <c r="G10" s="32" t="n"/>
      <c r="H10" s="24">
        <f>IF(LEN(TRIM(F10&amp;""))=0,"↤ required","ok")</f>
        <v/>
      </c>
      <c r="BZ10" s="25" t="inlineStr">
        <is>
          <t>#FLD:e_mopa_status</t>
        </is>
      </c>
    </row>
    <row r="11" ht="110" customHeight="1">
      <c r="B11" s="18" t="inlineStr">
        <is>
          <t>7.1.3</t>
        </is>
      </c>
      <c r="C11" s="19" t="inlineStr">
        <is>
          <t>Provide a comprehensive overview of the previous experience of the project developer in the management and/or implementation of internationally financed programs.</t>
        </is>
      </c>
      <c r="D11" s="20" t="inlineStr"/>
      <c r="E11" s="21" t="inlineStr">
        <is>
          <t>●</t>
        </is>
      </c>
      <c r="F11" s="22" t="n"/>
      <c r="G11" s="32" t="n"/>
      <c r="H11" s="24">
        <f>IF(LEN(TRIM(F11&amp;""))=0,"↤ required","ok")</f>
        <v/>
      </c>
      <c r="BZ11" s="25" t="inlineStr">
        <is>
          <t>#FLD:e_7_1_3_intl_prog_experience</t>
        </is>
      </c>
    </row>
    <row r="12" ht="110" customHeight="1">
      <c r="B12" s="18" t="inlineStr">
        <is>
          <t>7.1.4</t>
        </is>
      </c>
      <c r="C12" s="19" t="inlineStr">
        <is>
          <t>Provide a comprehensive overview of the project developer's technical capability, including documented experience in this type or similar types of projects.</t>
        </is>
      </c>
      <c r="D12" s="20" t="inlineStr"/>
      <c r="E12" s="21" t="inlineStr">
        <is>
          <t>●</t>
        </is>
      </c>
      <c r="F12" s="22" t="n"/>
      <c r="G12" s="32" t="n"/>
      <c r="H12" s="24">
        <f>IF(LEN(TRIM(F12&amp;""))=0,"↤ required","ok")</f>
        <v/>
      </c>
      <c r="BZ12" s="25" t="inlineStr">
        <is>
          <t>#FLD:e_7_1_4_technical_capability</t>
        </is>
      </c>
    </row>
    <row r="13" ht="130" customHeight="1">
      <c r="B13" s="18" t="inlineStr">
        <is>
          <t>7.1.7</t>
        </is>
      </c>
      <c r="C13" s="19" t="inlineStr">
        <is>
          <t>Describe the benefit-sharing mechanism with which Malawi levies a share of proceeds (SoP) to compensate implementation/management costs and create a separate fund to allocate revenues from such SoP. Discuss the level of SoP needed and the impact on the business model and pricing.</t>
        </is>
      </c>
      <c r="D13" s="20" t="inlineStr"/>
      <c r="E13" s="21" t="inlineStr">
        <is>
          <t>●</t>
        </is>
      </c>
      <c r="F13" s="22" t="n"/>
      <c r="G13" s="23" t="n"/>
      <c r="H13" s="24">
        <f>IF(LEN(TRIM(F13&amp;""))=0,"↤ required","ok")</f>
        <v/>
      </c>
      <c r="BZ13" s="25" t="inlineStr">
        <is>
          <t>#FLD:e_7_1_7_benefit_sharing_sop</t>
        </is>
      </c>
    </row>
    <row r="14" ht="22" customHeight="1">
      <c r="B14" s="18" t="inlineStr">
        <is>
          <t>7.1.7a</t>
        </is>
      </c>
      <c r="C14" s="19" t="inlineStr">
        <is>
          <t>Level of share of proceeds the business model can carry</t>
        </is>
      </c>
      <c r="D14" s="20" t="inlineStr"/>
      <c r="E14" s="21" t="inlineStr">
        <is>
          <t>●</t>
        </is>
      </c>
      <c r="F14" s="45" t="n"/>
      <c r="G14" s="23" t="n"/>
      <c r="H14" s="24">
        <f>IF(LEN(TRIM(F14&amp;""))=0,"↤ required","ok")</f>
        <v/>
      </c>
      <c r="BZ14" s="25" t="inlineStr">
        <is>
          <t>#FLD:e_sop_level_pct</t>
        </is>
      </c>
    </row>
    <row r="15" ht="22" customHeight="1">
      <c r="B15" s="18" t="inlineStr">
        <is>
          <t>7.1.7b</t>
        </is>
      </c>
      <c r="C15" s="19" t="inlineStr">
        <is>
          <t>Effect on the price per Mitigation Outcome</t>
        </is>
      </c>
      <c r="D15" s="20" t="inlineStr">
        <is>
          <t>USD/tCO2e</t>
        </is>
      </c>
      <c r="E15" s="21" t="inlineStr">
        <is>
          <t>●</t>
        </is>
      </c>
      <c r="F15" s="52" t="n"/>
      <c r="G15" s="23" t="n"/>
      <c r="H15" s="24">
        <f>IF(LEN(TRIM(F15&amp;""))=0,"↤ required","ok")</f>
        <v/>
      </c>
      <c r="BZ15" s="25" t="inlineStr">
        <is>
          <t>#FLD:e_sop_pricing_impact</t>
        </is>
      </c>
    </row>
    <row r="17" ht="20" customHeight="1">
      <c r="B17" s="34" t="inlineStr">
        <is>
          <t>▦  7.1.5 Stakeholders and measurement and reporting supporting agencies</t>
        </is>
      </c>
    </row>
    <row r="18" ht="25" customHeight="1">
      <c r="B18" s="35" t="inlineStr">
        <is>
          <t>Framework prompt 7.1.5, verbatim: 'State names, roles and designated representatives of all relevant stakeholders and measurements and reporting (MR) supporting agencies, if any, for conducting the GHG estimate.' Annex V Module B Area 1 KI 2.</t>
        </is>
      </c>
    </row>
    <row r="19" ht="30" customHeight="1">
      <c r="B19" s="36" t="inlineStr">
        <is>
          <t>Name  ●</t>
        </is>
      </c>
      <c r="C19" s="36" t="inlineStr">
        <is>
          <t>Institution</t>
        </is>
      </c>
      <c r="D19" s="36" t="inlineStr">
        <is>
          <t>Role  ●</t>
        </is>
      </c>
      <c r="E19" s="36" t="inlineStr">
        <is>
          <t>Designated representative  ●</t>
        </is>
      </c>
      <c r="F19" s="36" t="inlineStr">
        <is>
          <t>Contact</t>
        </is>
      </c>
      <c r="G19" s="36" t="inlineStr">
        <is>
          <t>Role in the GHG estimate</t>
        </is>
      </c>
      <c r="BZ19" s="25" t="inlineStr">
        <is>
          <t>#TBL:e_supporting_agencies:HEADER</t>
        </is>
      </c>
    </row>
    <row r="20" ht="20" customHeight="1">
      <c r="B20" s="37" t="n"/>
      <c r="C20" s="37" t="n"/>
      <c r="D20" s="37" t="n"/>
      <c r="E20" s="37" t="n"/>
      <c r="F20" s="37" t="n"/>
      <c r="G20" s="37" t="n"/>
    </row>
    <row r="21" ht="20" customHeight="1">
      <c r="B21" s="37" t="n"/>
      <c r="C21" s="37" t="n"/>
      <c r="D21" s="37" t="n"/>
      <c r="E21" s="37" t="n"/>
      <c r="F21" s="37" t="n"/>
      <c r="G21" s="37" t="n"/>
    </row>
    <row r="22" ht="20" customHeight="1">
      <c r="B22" s="37" t="n"/>
      <c r="C22" s="37" t="n"/>
      <c r="D22" s="37" t="n"/>
      <c r="E22" s="37" t="n"/>
      <c r="F22" s="37" t="n"/>
      <c r="G22" s="37" t="n"/>
    </row>
    <row r="23" ht="20" customHeight="1">
      <c r="B23" s="37" t="n"/>
      <c r="C23" s="37" t="n"/>
      <c r="D23" s="37" t="n"/>
      <c r="E23" s="37" t="n"/>
      <c r="F23" s="37" t="n"/>
      <c r="G23" s="37" t="n"/>
    </row>
    <row r="24" ht="20" customHeight="1">
      <c r="B24" s="37" t="n"/>
      <c r="C24" s="37" t="n"/>
      <c r="D24" s="37" t="n"/>
      <c r="E24" s="37" t="n"/>
      <c r="F24" s="37" t="n"/>
      <c r="G24" s="37" t="n"/>
    </row>
    <row r="25" ht="20" customHeight="1">
      <c r="B25" s="37" t="n"/>
      <c r="C25" s="37" t="n"/>
      <c r="D25" s="37" t="n"/>
      <c r="E25" s="37" t="n"/>
      <c r="F25" s="37" t="n"/>
      <c r="G25" s="37" t="n"/>
    </row>
    <row r="26" ht="20" customHeight="1">
      <c r="B26" s="37" t="n"/>
      <c r="C26" s="37" t="n"/>
      <c r="D26" s="37" t="n"/>
      <c r="E26" s="37" t="n"/>
      <c r="F26" s="37" t="n"/>
      <c r="G26" s="37" t="n"/>
    </row>
    <row r="27" ht="20" customHeight="1">
      <c r="B27" s="37" t="n"/>
      <c r="C27" s="37" t="n"/>
      <c r="D27" s="37" t="n"/>
      <c r="E27" s="37" t="n"/>
      <c r="F27" s="37" t="n"/>
      <c r="G27" s="37" t="n"/>
    </row>
    <row r="28" ht="20" customHeight="1">
      <c r="B28" s="37" t="n"/>
      <c r="C28" s="37" t="n"/>
      <c r="D28" s="37" t="n"/>
      <c r="E28" s="37" t="n"/>
      <c r="F28" s="37" t="n"/>
      <c r="G28" s="37" t="n"/>
    </row>
    <row r="29" ht="20" customHeight="1">
      <c r="B29" s="37" t="n"/>
      <c r="C29" s="37" t="n"/>
      <c r="D29" s="37" t="n"/>
      <c r="E29" s="37" t="n"/>
      <c r="F29" s="37" t="n"/>
      <c r="G29" s="37" t="n"/>
    </row>
    <row r="30" ht="20" customHeight="1">
      <c r="B30" s="37" t="n"/>
      <c r="C30" s="37" t="n"/>
      <c r="D30" s="37" t="n"/>
      <c r="E30" s="37" t="n"/>
      <c r="F30" s="37" t="n"/>
      <c r="G30" s="37" t="n"/>
    </row>
    <row r="31" ht="20" customHeight="1">
      <c r="B31" s="37" t="n"/>
      <c r="C31" s="37" t="n"/>
      <c r="D31" s="37" t="n"/>
      <c r="E31" s="37" t="n"/>
      <c r="F31" s="37" t="n"/>
      <c r="G31" s="37" t="n"/>
    </row>
    <row r="32" ht="20" customHeight="1">
      <c r="B32" s="37" t="n"/>
      <c r="C32" s="37" t="n"/>
      <c r="D32" s="37" t="n"/>
      <c r="E32" s="37" t="n"/>
      <c r="F32" s="37" t="n"/>
      <c r="G32" s="37" t="n"/>
    </row>
    <row r="33" ht="20" customHeight="1">
      <c r="B33" s="37" t="n"/>
      <c r="C33" s="37" t="n"/>
      <c r="D33" s="37" t="n"/>
      <c r="E33" s="37" t="n"/>
      <c r="F33" s="37" t="n"/>
      <c r="G33" s="37" t="n"/>
    </row>
    <row r="34" ht="20" customHeight="1">
      <c r="B34" s="37" t="n"/>
      <c r="C34" s="37" t="n"/>
      <c r="D34" s="37" t="n"/>
      <c r="E34" s="37" t="n"/>
      <c r="F34" s="37" t="n"/>
      <c r="G34" s="37" t="n"/>
    </row>
    <row r="35" ht="20" customHeight="1">
      <c r="B35" s="37" t="n"/>
      <c r="C35" s="37" t="n"/>
      <c r="D35" s="37" t="n"/>
      <c r="E35" s="37" t="n"/>
      <c r="F35" s="37" t="n"/>
      <c r="G35" s="37" t="n"/>
    </row>
    <row r="36" ht="20" customHeight="1">
      <c r="B36" s="37" t="n"/>
      <c r="C36" s="37" t="n"/>
      <c r="D36" s="37" t="n"/>
      <c r="E36" s="37" t="n"/>
      <c r="F36" s="37" t="n"/>
      <c r="G36" s="37" t="n"/>
    </row>
    <row r="37" ht="20" customHeight="1">
      <c r="B37" s="37" t="n"/>
      <c r="C37" s="37" t="n"/>
      <c r="D37" s="37" t="n"/>
      <c r="E37" s="37" t="n"/>
      <c r="F37" s="37" t="n"/>
      <c r="G37" s="37" t="n"/>
    </row>
    <row r="38" ht="13" customHeight="1">
      <c r="B38" s="40" t="inlineStr">
        <is>
          <t>End of table. 18 rows are provided. Do not insert or delete rows — if you need more capacity, contact the EAD before submitting.</t>
        </is>
      </c>
      <c r="BZ38" s="25" t="inlineStr">
        <is>
          <t>#TBL:e_supporting_agencies:END</t>
        </is>
      </c>
    </row>
    <row r="40" ht="20" customHeight="1">
      <c r="B40" s="34" t="inlineStr">
        <is>
          <t>▦  7.1.6 Key participants in the revision of this MADD</t>
        </is>
      </c>
    </row>
    <row r="41" ht="30" customHeight="1">
      <c r="B41" s="36" t="inlineStr">
        <is>
          <t>Name  ●</t>
        </is>
      </c>
      <c r="C41" s="36" t="inlineStr">
        <is>
          <t>Organisation  ●</t>
        </is>
      </c>
      <c r="D41" s="36" t="inlineStr">
        <is>
          <t>Role  ●</t>
        </is>
      </c>
      <c r="E41" s="36" t="inlineStr">
        <is>
          <t>Designated representative</t>
        </is>
      </c>
      <c r="BZ41" s="25" t="inlineStr">
        <is>
          <t>#TBL:e_madd_revision_participants:HEADER</t>
        </is>
      </c>
    </row>
    <row r="42" ht="20" customHeight="1">
      <c r="B42" s="37" t="n"/>
      <c r="C42" s="37" t="n"/>
      <c r="D42" s="37" t="n"/>
      <c r="E42" s="37" t="n"/>
    </row>
    <row r="43" ht="20" customHeight="1">
      <c r="B43" s="37" t="n"/>
      <c r="C43" s="37" t="n"/>
      <c r="D43" s="37" t="n"/>
      <c r="E43" s="37" t="n"/>
    </row>
    <row r="44" ht="20" customHeight="1">
      <c r="B44" s="37" t="n"/>
      <c r="C44" s="37" t="n"/>
      <c r="D44" s="37" t="n"/>
      <c r="E44" s="37" t="n"/>
    </row>
    <row r="45" ht="20" customHeight="1">
      <c r="B45" s="37" t="n"/>
      <c r="C45" s="37" t="n"/>
      <c r="D45" s="37" t="n"/>
      <c r="E45" s="37" t="n"/>
    </row>
    <row r="46" ht="20" customHeight="1">
      <c r="B46" s="37" t="n"/>
      <c r="C46" s="37" t="n"/>
      <c r="D46" s="37" t="n"/>
      <c r="E46" s="37" t="n"/>
    </row>
    <row r="47" ht="20" customHeight="1">
      <c r="B47" s="37" t="n"/>
      <c r="C47" s="37" t="n"/>
      <c r="D47" s="37" t="n"/>
      <c r="E47" s="37" t="n"/>
    </row>
    <row r="48" ht="20" customHeight="1">
      <c r="B48" s="37" t="n"/>
      <c r="C48" s="37" t="n"/>
      <c r="D48" s="37" t="n"/>
      <c r="E48" s="37" t="n"/>
    </row>
    <row r="49" ht="20" customHeight="1">
      <c r="B49" s="37" t="n"/>
      <c r="C49" s="37" t="n"/>
      <c r="D49" s="37" t="n"/>
      <c r="E49" s="37" t="n"/>
    </row>
    <row r="50" ht="20" customHeight="1">
      <c r="B50" s="37" t="n"/>
      <c r="C50" s="37" t="n"/>
      <c r="D50" s="37" t="n"/>
      <c r="E50" s="37" t="n"/>
    </row>
    <row r="51" ht="20" customHeight="1">
      <c r="B51" s="37" t="n"/>
      <c r="C51" s="37" t="n"/>
      <c r="D51" s="37" t="n"/>
      <c r="E51" s="37" t="n"/>
    </row>
    <row r="52" ht="20" customHeight="1">
      <c r="B52" s="37" t="n"/>
      <c r="C52" s="37" t="n"/>
      <c r="D52" s="37" t="n"/>
      <c r="E52" s="37" t="n"/>
    </row>
    <row r="53" ht="20" customHeight="1">
      <c r="B53" s="37" t="n"/>
      <c r="C53" s="37" t="n"/>
      <c r="D53" s="37" t="n"/>
      <c r="E53" s="37" t="n"/>
    </row>
    <row r="54" ht="20" customHeight="1">
      <c r="B54" s="37" t="n"/>
      <c r="C54" s="37" t="n"/>
      <c r="D54" s="37" t="n"/>
      <c r="E54" s="37" t="n"/>
    </row>
    <row r="55" ht="20" customHeight="1">
      <c r="B55" s="37" t="n"/>
      <c r="C55" s="37" t="n"/>
      <c r="D55" s="37" t="n"/>
      <c r="E55" s="37" t="n"/>
    </row>
    <row r="56" ht="20" customHeight="1">
      <c r="B56" s="37" t="n"/>
      <c r="C56" s="37" t="n"/>
      <c r="D56" s="37" t="n"/>
      <c r="E56" s="37" t="n"/>
    </row>
    <row r="57" ht="13" customHeight="1">
      <c r="B57" s="40" t="inlineStr">
        <is>
          <t>End of table. 15 rows are provided. Do not insert or delete rows — if you need more capacity, contact the EAD before submitting.</t>
        </is>
      </c>
      <c r="BZ57" s="25" t="inlineStr">
        <is>
          <t>#TBL:e_madd_revision_participants:END</t>
        </is>
      </c>
    </row>
    <row r="59" ht="22" customHeight="1">
      <c r="B59" s="17" t="inlineStr">
        <is>
          <t>7.2   Interaction with Transferring Country</t>
        </is>
      </c>
    </row>
    <row r="60" ht="110" customHeight="1">
      <c r="B60" s="18" t="inlineStr">
        <is>
          <t>7.2.1</t>
        </is>
      </c>
      <c r="C60" s="19" t="inlineStr">
        <is>
          <t>Describe the coordination structure and interaction between the Mitigation Activity and competent authorities of Malawi.</t>
        </is>
      </c>
      <c r="D60" s="20" t="inlineStr"/>
      <c r="E60" s="21" t="inlineStr">
        <is>
          <t>●</t>
        </is>
      </c>
      <c r="F60" s="22" t="n"/>
      <c r="G60" s="23" t="n"/>
      <c r="H60" s="24">
        <f>IF(LEN(TRIM(F60&amp;""))=0,"↤ required","ok")</f>
        <v/>
      </c>
      <c r="BZ60" s="25" t="inlineStr">
        <is>
          <t>#FLD:e_7_2_1_coordination_structure</t>
        </is>
      </c>
    </row>
    <row r="61" ht="110" customHeight="1">
      <c r="B61" s="18" t="inlineStr">
        <is>
          <t>7.2.2</t>
        </is>
      </c>
      <c r="C61" s="19" t="inlineStr">
        <is>
          <t>Propose what national Article 6 coordinating structures (i.e., inter-ministerial, cross-sectoral) can be established or utilized to ensure proper interaction between Malawi and the Mitigation Activity.</t>
        </is>
      </c>
      <c r="D61" s="20" t="inlineStr"/>
      <c r="E61" s="21" t="inlineStr">
        <is>
          <t>●</t>
        </is>
      </c>
      <c r="F61" s="22" t="n"/>
      <c r="G61" s="23" t="n"/>
      <c r="H61" s="24">
        <f>IF(LEN(TRIM(F61&amp;""))=0,"↤ required","ok")</f>
        <v/>
      </c>
      <c r="BZ61" s="25" t="inlineStr">
        <is>
          <t>#FLD:e_7_2_2_national_coordination</t>
        </is>
      </c>
    </row>
    <row r="62" ht="130" customHeight="1">
      <c r="B62" s="18" t="inlineStr">
        <is>
          <t>7.2.3</t>
        </is>
      </c>
      <c r="C62" s="19" t="inlineStr">
        <is>
          <t>Describe the organizational set-up which governs the Mitigation Activity and anchors the program within Malawi's governmental structure. Please detail the relationship between the implementation agreement and the governing bodies (i.e., the Environmental Affairs Department, the National Steering Committee on Climate Change (NSCCC) and the Malawi Carbon Markets Initiative (MCMI), etc.)</t>
        </is>
      </c>
      <c r="D62" s="20" t="inlineStr"/>
      <c r="E62" s="21" t="inlineStr">
        <is>
          <t>●</t>
        </is>
      </c>
      <c r="F62" s="22" t="n"/>
      <c r="G62" s="23" t="n"/>
      <c r="H62" s="24">
        <f>IF(LEN(TRIM(F62&amp;""))=0,"↤ required","ok")</f>
        <v/>
      </c>
      <c r="BZ62" s="25" t="inlineStr">
        <is>
          <t>#FLD:e_7_2_3_org_setup_gov_anchoring</t>
        </is>
      </c>
    </row>
  </sheetData>
  <sheetProtection selectLockedCells="0" selectUnlockedCells="0" sheet="1" objects="0" insertRows="1" insertHyperlinks="1" autoFilter="1" scenarios="0" formatColumns="1" deleteColumns="1" insertColumns="1" pivotTables="1" deleteRows="1" formatCells="1" formatRows="1" sort="1" password="CA19"/>
  <mergeCells count="9">
    <mergeCell ref="B17:H17"/>
    <mergeCell ref="B18:H18"/>
    <mergeCell ref="B40:H40"/>
    <mergeCell ref="B57:H57"/>
    <mergeCell ref="B38:H38"/>
    <mergeCell ref="B2:H2"/>
    <mergeCell ref="B7:H7"/>
    <mergeCell ref="B59:H59"/>
    <mergeCell ref="B3:H3"/>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5">
    <cfRule type="expression" priority="8" dxfId="2">
      <formula>H15="ok"</formula>
    </cfRule>
  </conditionalFormatting>
  <conditionalFormatting sqref="H60">
    <cfRule type="expression" priority="9" dxfId="2">
      <formula>H60="ok"</formula>
    </cfRule>
  </conditionalFormatting>
  <conditionalFormatting sqref="H61">
    <cfRule type="expression" priority="10" dxfId="2">
      <formula>H61="ok"</formula>
    </cfRule>
  </conditionalFormatting>
  <conditionalFormatting sqref="H62">
    <cfRule type="expression" priority="11" dxfId="2">
      <formula>H62="ok"</formula>
    </cfRule>
  </conditionalFormatting>
  <dataValidations count="4">
    <dataValidation sqref="F10" showDropDown="0" showInputMessage="0" showErrorMessage="0" allowBlank="1" errorTitle="Value not allowed" error="Select a value from the drop-down list. If your case is not listed, use the 'Other' option where one is offered." type="list" errorStyle="stop">
      <formula1>=LST_MOPA_STATUS</formula1>
    </dataValidation>
    <dataValidation sqref="F14" showDropDown="0" showInputMessage="0" showErrorMessage="0" allowBlank="1" errorTitle="Numeric value required" error="Enter a number between 0 and 1." type="decimal" errorStyle="stop" operator="between">
      <formula1>0</formula1>
      <formula2>1</formula2>
    </dataValidation>
    <dataValidation sqref="F15" showDropDown="0" showInputMessage="0" showErrorMessage="0" allowBlank="1" errorTitle="Numeric value required" error="Enter a number." type="decimal" errorStyle="stop" operator="greaterThanOrEqual">
      <formula1>0</formula1>
    </dataValidation>
    <dataValidation sqref="C20:C37" showDropDown="0" showInputMessage="0" showErrorMessage="0" allowBlank="1" errorTitle="Value not allowed" error="Select a value from the drop-down list." type="list" errorStyle="stop">
      <formula1>=LST_INSTITUTION</formula1>
    </dataValidation>
  </dataValidations>
  <pageMargins left="0.75" right="0.75" top="1" bottom="1" header="0.5" footer="0.5"/>
  <legacyDrawing xmlns:r="http://schemas.openxmlformats.org/officeDocument/2006/relationships" r:id="anysvml"/>
</worksheet>
</file>

<file path=xl/worksheets/sheet14.xml><?xml version="1.0" encoding="utf-8"?>
<worksheet xmlns="http://schemas.openxmlformats.org/spreadsheetml/2006/main">
  <sheetPr>
    <outlinePr summaryBelow="1" summaryRight="1"/>
    <pageSetUpPr/>
  </sheetPr>
  <dimension ref="B2:BZ11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8" customWidth="1" min="3" max="3"/>
    <col width="18" customWidth="1" min="4" max="4"/>
    <col width="18" customWidth="1" min="5" max="5"/>
    <col width="18" customWidth="1" min="6" max="6"/>
    <col width="14" customWidth="1" min="7" max="7"/>
    <col width="18" customWidth="1" min="8" max="8"/>
    <col width="18" customWidth="1" min="9" max="9"/>
    <col hidden="1" width="13" customWidth="1" min="78" max="78"/>
  </cols>
  <sheetData>
    <row r="2" ht="24" customHeight="1">
      <c r="B2" s="13" t="inlineStr">
        <is>
          <t>E · 8. Financing model</t>
        </is>
      </c>
    </row>
    <row r="3" ht="36" customHeight="1">
      <c r="B3" s="14" t="inlineStr">
        <is>
          <t>Framework Template E section 8 has two rows: a summary and an instruction to attach a financial model. Annex V Module C nevertheless scores five financial dimensions — costs and profits per actor, financial mechanisms, financial sources split public and private, financial sustainability over the lifetime, and stakeholder commitment evidenced by letters of intent stating amounts. The tables below supply what Module C scores.</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8   Financing model</t>
        </is>
      </c>
    </row>
    <row r="8" ht="146" customHeight="1">
      <c r="B8" s="18" t="inlineStr">
        <is>
          <t>8.1</t>
        </is>
      </c>
      <c r="C8" s="19" t="inlineStr">
        <is>
          <t>Summary financing model</t>
        </is>
      </c>
      <c r="D8" s="20" t="inlineStr"/>
      <c r="E8" s="21" t="inlineStr">
        <is>
          <t>●</t>
        </is>
      </c>
      <c r="F8" s="22" t="n"/>
      <c r="G8" s="23" t="n"/>
      <c r="H8" s="24">
        <f>IF(LEN(TRIM(F8&amp;""))=0,"↤ required","ok")</f>
        <v/>
      </c>
      <c r="BZ8" s="25" t="inlineStr">
        <is>
          <t>#FLD:e_8_1_financing_summary</t>
        </is>
      </c>
    </row>
    <row r="9" ht="22" customHeight="1">
      <c r="B9" s="18" t="inlineStr">
        <is>
          <t>8.2</t>
        </is>
      </c>
      <c r="C9" s="19" t="inlineStr">
        <is>
          <t>Detailed financial model — Annex Ref ID of the attached model</t>
        </is>
      </c>
      <c r="D9" s="20" t="inlineStr"/>
      <c r="E9" s="21" t="inlineStr">
        <is>
          <t>●</t>
        </is>
      </c>
      <c r="F9" s="22" t="n"/>
      <c r="G9" s="23" t="n"/>
      <c r="H9" s="24">
        <f>IF(LEN(TRIM(F9&amp;""))=0,"↤ required","ok")</f>
        <v/>
      </c>
      <c r="BZ9" s="25" t="inlineStr">
        <is>
          <t>#FLD:e_8_2_financial_model_attachment</t>
        </is>
      </c>
    </row>
    <row r="10" ht="22" customHeight="1">
      <c r="B10" s="18" t="inlineStr">
        <is>
          <t>8.3</t>
        </is>
      </c>
      <c r="C10" s="19" t="inlineStr">
        <is>
          <t>Reporting currency</t>
        </is>
      </c>
      <c r="D10" s="20" t="inlineStr"/>
      <c r="E10" s="21" t="inlineStr">
        <is>
          <t>●</t>
        </is>
      </c>
      <c r="F10" s="22" t="n"/>
      <c r="G10" s="23" t="n"/>
      <c r="H10" s="24">
        <f>IF(LEN(TRIM(F10&amp;""))=0,"↤ required","ok")</f>
        <v/>
      </c>
      <c r="BZ10" s="25" t="inlineStr">
        <is>
          <t>#FLD:e_currency</t>
        </is>
      </c>
    </row>
    <row r="11" ht="22" customHeight="1">
      <c r="B11" s="18" t="inlineStr">
        <is>
          <t>8.4</t>
        </is>
      </c>
      <c r="C11" s="8" t="inlineStr">
        <is>
          <t>Exchange rate to USD applied, and its date</t>
        </is>
      </c>
      <c r="D11" s="20" t="inlineStr"/>
      <c r="E11" s="29" t="inlineStr">
        <is>
          <t>◐</t>
        </is>
      </c>
      <c r="F11" s="22" t="n"/>
      <c r="G11" s="23" t="n"/>
      <c r="H11" s="30">
        <f>IF(LEN(TRIM(F11&amp;""))=0,"if applicable","ok")</f>
        <v/>
      </c>
      <c r="BZ11" s="25" t="inlineStr">
        <is>
          <t>#FLD:e_fx_rate</t>
        </is>
      </c>
    </row>
    <row r="12" ht="22" customHeight="1">
      <c r="B12" s="18" t="inlineStr">
        <is>
          <t>8.5</t>
        </is>
      </c>
      <c r="C12" s="19" t="inlineStr">
        <is>
          <t>Total capital expenditure</t>
        </is>
      </c>
      <c r="D12" s="20" t="inlineStr">
        <is>
          <t>USD</t>
        </is>
      </c>
      <c r="E12" s="21" t="inlineStr">
        <is>
          <t>●</t>
        </is>
      </c>
      <c r="F12" s="52" t="n"/>
      <c r="G12" s="23" t="n"/>
      <c r="H12" s="24">
        <f>IF(LEN(TRIM(F12&amp;""))=0,"↤ required","ok")</f>
        <v/>
      </c>
      <c r="BZ12" s="25" t="inlineStr">
        <is>
          <t>#FLD:e_capex</t>
        </is>
      </c>
    </row>
    <row r="13" ht="22" customHeight="1">
      <c r="B13" s="18" t="inlineStr">
        <is>
          <t>8.6</t>
        </is>
      </c>
      <c r="C13" s="19" t="inlineStr">
        <is>
          <t>Annual operating expenditure</t>
        </is>
      </c>
      <c r="D13" s="20" t="inlineStr">
        <is>
          <t>USD/yr</t>
        </is>
      </c>
      <c r="E13" s="21" t="inlineStr">
        <is>
          <t>●</t>
        </is>
      </c>
      <c r="F13" s="52" t="n"/>
      <c r="G13" s="23" t="n"/>
      <c r="H13" s="24">
        <f>IF(LEN(TRIM(F13&amp;""))=0,"↤ required","ok")</f>
        <v/>
      </c>
      <c r="BZ13" s="25" t="inlineStr">
        <is>
          <t>#FLD:e_opex_annual</t>
        </is>
      </c>
    </row>
    <row r="14" ht="92" customHeight="1">
      <c r="B14" s="18" t="inlineStr">
        <is>
          <t>8.7</t>
        </is>
      </c>
      <c r="C14" s="19" t="inlineStr">
        <is>
          <t>Business model type and the rationale for selecting it</t>
        </is>
      </c>
      <c r="D14" s="20" t="inlineStr"/>
      <c r="E14" s="21" t="inlineStr">
        <is>
          <t>●</t>
        </is>
      </c>
      <c r="F14" s="22" t="n"/>
      <c r="G14" s="23" t="n"/>
      <c r="H14" s="24">
        <f>IF(LEN(TRIM(F14&amp;""))=0,"↤ required","ok")</f>
        <v/>
      </c>
      <c r="BZ14" s="25" t="inlineStr">
        <is>
          <t>#FLD:e_business_model</t>
        </is>
      </c>
    </row>
    <row r="15" ht="130" customHeight="1">
      <c r="B15" s="18" t="inlineStr">
        <is>
          <t>8.8</t>
        </is>
      </c>
      <c r="C15" s="19" t="inlineStr">
        <is>
          <t>Investment analysis demonstrating financial additionality</t>
        </is>
      </c>
      <c r="D15" s="20" t="inlineStr"/>
      <c r="E15" s="21" t="inlineStr">
        <is>
          <t>●</t>
        </is>
      </c>
      <c r="F15" s="22" t="n"/>
      <c r="G15" s="32" t="n"/>
      <c r="H15" s="24">
        <f>IF(LEN(TRIM(F15&amp;""))=0,"↤ required","ok")</f>
        <v/>
      </c>
      <c r="BZ15" s="25" t="inlineStr">
        <is>
          <t>#FLD:e_financial_additionality</t>
        </is>
      </c>
    </row>
    <row r="17" ht="20" customHeight="1">
      <c r="B17" s="34" t="inlineStr">
        <is>
          <t>▦  8.9 Costs and profits allocation by stage and actor</t>
        </is>
      </c>
    </row>
    <row r="18" ht="30" customHeight="1">
      <c r="B18" s="36" t="inlineStr">
        <is>
          <t>Stage  ●</t>
        </is>
      </c>
      <c r="C18" s="36" t="inlineStr">
        <is>
          <t>Actor  ●</t>
        </is>
      </c>
      <c r="D18" s="36" t="inlineStr">
        <is>
          <t>Cost or revenue item  ●</t>
        </is>
      </c>
      <c r="E18" s="36" t="inlineStr">
        <is>
          <t>Cost or profit  ●</t>
        </is>
      </c>
      <c r="F18" s="36" t="inlineStr">
        <is>
          <t>Amount  ●</t>
        </is>
      </c>
      <c r="G18" s="36" t="inlineStr">
        <is>
          <t>Basis / data source and why it was selected  ●</t>
        </is>
      </c>
      <c r="BZ18" s="25" t="inlineStr">
        <is>
          <t>#TBL:e_cost_allocation:HEADER</t>
        </is>
      </c>
    </row>
    <row r="19" ht="20" customHeight="1">
      <c r="B19" s="37" t="n"/>
      <c r="C19" s="37" t="n"/>
      <c r="D19" s="37" t="n"/>
      <c r="E19" s="37" t="n"/>
      <c r="F19" s="53" t="n"/>
      <c r="G19" s="37" t="n"/>
    </row>
    <row r="20" ht="20" customHeight="1">
      <c r="B20" s="37" t="n"/>
      <c r="C20" s="37" t="n"/>
      <c r="D20" s="37" t="n"/>
      <c r="E20" s="37" t="n"/>
      <c r="F20" s="53" t="n"/>
      <c r="G20" s="37" t="n"/>
    </row>
    <row r="21" ht="20" customHeight="1">
      <c r="B21" s="37" t="n"/>
      <c r="C21" s="37" t="n"/>
      <c r="D21" s="37" t="n"/>
      <c r="E21" s="37" t="n"/>
      <c r="F21" s="53" t="n"/>
      <c r="G21" s="37" t="n"/>
    </row>
    <row r="22" ht="20" customHeight="1">
      <c r="B22" s="37" t="n"/>
      <c r="C22" s="37" t="n"/>
      <c r="D22" s="37" t="n"/>
      <c r="E22" s="37" t="n"/>
      <c r="F22" s="53" t="n"/>
      <c r="G22" s="37" t="n"/>
    </row>
    <row r="23" ht="20" customHeight="1">
      <c r="B23" s="37" t="n"/>
      <c r="C23" s="37" t="n"/>
      <c r="D23" s="37" t="n"/>
      <c r="E23" s="37" t="n"/>
      <c r="F23" s="53" t="n"/>
      <c r="G23" s="37" t="n"/>
    </row>
    <row r="24" ht="20" customHeight="1">
      <c r="B24" s="37" t="n"/>
      <c r="C24" s="37" t="n"/>
      <c r="D24" s="37" t="n"/>
      <c r="E24" s="37" t="n"/>
      <c r="F24" s="53" t="n"/>
      <c r="G24" s="37" t="n"/>
    </row>
    <row r="25" ht="20" customHeight="1">
      <c r="B25" s="37" t="n"/>
      <c r="C25" s="37" t="n"/>
      <c r="D25" s="37" t="n"/>
      <c r="E25" s="37" t="n"/>
      <c r="F25" s="53" t="n"/>
      <c r="G25" s="37" t="n"/>
    </row>
    <row r="26" ht="20" customHeight="1">
      <c r="B26" s="37" t="n"/>
      <c r="C26" s="37" t="n"/>
      <c r="D26" s="37" t="n"/>
      <c r="E26" s="37" t="n"/>
      <c r="F26" s="53" t="n"/>
      <c r="G26" s="37" t="n"/>
    </row>
    <row r="27" ht="20" customHeight="1">
      <c r="B27" s="37" t="n"/>
      <c r="C27" s="37" t="n"/>
      <c r="D27" s="37" t="n"/>
      <c r="E27" s="37" t="n"/>
      <c r="F27" s="53" t="n"/>
      <c r="G27" s="37" t="n"/>
    </row>
    <row r="28" ht="20" customHeight="1">
      <c r="B28" s="37" t="n"/>
      <c r="C28" s="37" t="n"/>
      <c r="D28" s="37" t="n"/>
      <c r="E28" s="37" t="n"/>
      <c r="F28" s="53" t="n"/>
      <c r="G28" s="37" t="n"/>
    </row>
    <row r="29" ht="20" customHeight="1">
      <c r="B29" s="37" t="n"/>
      <c r="C29" s="37" t="n"/>
      <c r="D29" s="37" t="n"/>
      <c r="E29" s="37" t="n"/>
      <c r="F29" s="53" t="n"/>
      <c r="G29" s="37" t="n"/>
    </row>
    <row r="30" ht="20" customHeight="1">
      <c r="B30" s="37" t="n"/>
      <c r="C30" s="37" t="n"/>
      <c r="D30" s="37" t="n"/>
      <c r="E30" s="37" t="n"/>
      <c r="F30" s="53" t="n"/>
      <c r="G30" s="37" t="n"/>
    </row>
    <row r="31" ht="20" customHeight="1">
      <c r="B31" s="37" t="n"/>
      <c r="C31" s="37" t="n"/>
      <c r="D31" s="37" t="n"/>
      <c r="E31" s="37" t="n"/>
      <c r="F31" s="53" t="n"/>
      <c r="G31" s="37" t="n"/>
    </row>
    <row r="32" ht="20" customHeight="1">
      <c r="B32" s="37" t="n"/>
      <c r="C32" s="37" t="n"/>
      <c r="D32" s="37" t="n"/>
      <c r="E32" s="37" t="n"/>
      <c r="F32" s="53" t="n"/>
      <c r="G32" s="37" t="n"/>
    </row>
    <row r="33" ht="20" customHeight="1">
      <c r="B33" s="37" t="n"/>
      <c r="C33" s="37" t="n"/>
      <c r="D33" s="37" t="n"/>
      <c r="E33" s="37" t="n"/>
      <c r="F33" s="53" t="n"/>
      <c r="G33" s="37" t="n"/>
    </row>
    <row r="34" ht="20" customHeight="1">
      <c r="B34" s="37" t="n"/>
      <c r="C34" s="37" t="n"/>
      <c r="D34" s="37" t="n"/>
      <c r="E34" s="37" t="n"/>
      <c r="F34" s="53" t="n"/>
      <c r="G34" s="37" t="n"/>
    </row>
    <row r="35" ht="20" customHeight="1">
      <c r="B35" s="37" t="n"/>
      <c r="C35" s="37" t="n"/>
      <c r="D35" s="37" t="n"/>
      <c r="E35" s="37" t="n"/>
      <c r="F35" s="53" t="n"/>
      <c r="G35" s="37" t="n"/>
    </row>
    <row r="36" ht="20" customHeight="1">
      <c r="B36" s="37" t="n"/>
      <c r="C36" s="37" t="n"/>
      <c r="D36" s="37" t="n"/>
      <c r="E36" s="37" t="n"/>
      <c r="F36" s="53" t="n"/>
      <c r="G36" s="37" t="n"/>
    </row>
    <row r="37" ht="20" customHeight="1">
      <c r="B37" s="37" t="n"/>
      <c r="C37" s="37" t="n"/>
      <c r="D37" s="37" t="n"/>
      <c r="E37" s="37" t="n"/>
      <c r="F37" s="53" t="n"/>
      <c r="G37" s="37" t="n"/>
    </row>
    <row r="38" ht="20" customHeight="1">
      <c r="B38" s="37" t="n"/>
      <c r="C38" s="37" t="n"/>
      <c r="D38" s="37" t="n"/>
      <c r="E38" s="37" t="n"/>
      <c r="F38" s="53" t="n"/>
      <c r="G38" s="37" t="n"/>
    </row>
    <row r="39" ht="20" customHeight="1">
      <c r="B39" s="37" t="n"/>
      <c r="C39" s="37" t="n"/>
      <c r="D39" s="37" t="n"/>
      <c r="E39" s="37" t="n"/>
      <c r="F39" s="53" t="n"/>
      <c r="G39" s="37" t="n"/>
    </row>
    <row r="40" ht="20" customHeight="1">
      <c r="B40" s="37" t="n"/>
      <c r="C40" s="37" t="n"/>
      <c r="D40" s="37" t="n"/>
      <c r="E40" s="37" t="n"/>
      <c r="F40" s="53" t="n"/>
      <c r="G40" s="37" t="n"/>
    </row>
    <row r="41" ht="20" customHeight="1">
      <c r="B41" s="37" t="n"/>
      <c r="C41" s="37" t="n"/>
      <c r="D41" s="37" t="n"/>
      <c r="E41" s="37" t="n"/>
      <c r="F41" s="53" t="n"/>
      <c r="G41" s="37" t="n"/>
    </row>
    <row r="42" ht="20" customHeight="1">
      <c r="B42" s="37" t="n"/>
      <c r="C42" s="37" t="n"/>
      <c r="D42" s="37" t="n"/>
      <c r="E42" s="37" t="n"/>
      <c r="F42" s="53" t="n"/>
      <c r="G42" s="37" t="n"/>
    </row>
    <row r="43" ht="20" customHeight="1">
      <c r="B43" s="37" t="n"/>
      <c r="C43" s="37" t="n"/>
      <c r="D43" s="37" t="n"/>
      <c r="E43" s="37" t="n"/>
      <c r="F43" s="53" t="n"/>
      <c r="G43" s="37" t="n"/>
    </row>
    <row r="44" ht="20" customHeight="1">
      <c r="B44" s="37" t="n"/>
      <c r="C44" s="37" t="n"/>
      <c r="D44" s="37" t="n"/>
      <c r="E44" s="37" t="n"/>
      <c r="F44" s="53" t="n"/>
      <c r="G44" s="37" t="n"/>
    </row>
    <row r="45" ht="20" customHeight="1">
      <c r="B45" s="37" t="n"/>
      <c r="C45" s="37" t="n"/>
      <c r="D45" s="37" t="n"/>
      <c r="E45" s="37" t="n"/>
      <c r="F45" s="53" t="n"/>
      <c r="G45" s="37" t="n"/>
    </row>
    <row r="46" ht="20" customHeight="1">
      <c r="B46" s="37" t="n"/>
      <c r="C46" s="37" t="n"/>
      <c r="D46" s="37" t="n"/>
      <c r="E46" s="37" t="n"/>
      <c r="F46" s="53" t="n"/>
      <c r="G46" s="37" t="n"/>
    </row>
    <row r="47" ht="20" customHeight="1">
      <c r="B47" s="37" t="n"/>
      <c r="C47" s="37" t="n"/>
      <c r="D47" s="37" t="n"/>
      <c r="E47" s="37" t="n"/>
      <c r="F47" s="53" t="n"/>
      <c r="G47" s="37" t="n"/>
    </row>
    <row r="48" ht="20" customHeight="1">
      <c r="B48" s="37" t="n"/>
      <c r="C48" s="37" t="n"/>
      <c r="D48" s="37" t="n"/>
      <c r="E48" s="37" t="n"/>
      <c r="F48" s="53" t="n"/>
      <c r="G48" s="37" t="n"/>
    </row>
    <row r="49" ht="13" customHeight="1">
      <c r="B49" s="40" t="inlineStr">
        <is>
          <t>End of table. 30 rows are provided. Do not insert or delete rows — if you need more capacity, contact the EAD before submitting.</t>
        </is>
      </c>
      <c r="BZ49" s="25" t="inlineStr">
        <is>
          <t>#TBL:e_cost_allocation:END</t>
        </is>
      </c>
    </row>
    <row r="51" ht="20" customHeight="1">
      <c r="B51" s="34" t="inlineStr">
        <is>
          <t>▦  8.10 Financial sources</t>
        </is>
      </c>
    </row>
    <row r="52" ht="30" customHeight="1">
      <c r="B52" s="36" t="inlineStr">
        <is>
          <t>Source  ●</t>
        </is>
      </c>
      <c r="C52" s="36" t="inlineStr">
        <is>
          <t>Public or private  ●</t>
        </is>
      </c>
      <c r="D52" s="36" t="inlineStr">
        <is>
          <t>Instrument  ●</t>
        </is>
      </c>
      <c r="E52" s="36" t="inlineStr">
        <is>
          <t>Amount  ●</t>
        </is>
      </c>
      <c r="F52" s="36" t="inlineStr">
        <is>
          <t>Stage funded  ●</t>
        </is>
      </c>
      <c r="G52" s="36" t="inlineStr">
        <is>
          <t>Commitment status  ●</t>
        </is>
      </c>
      <c r="H52" s="36" t="inlineStr">
        <is>
          <t>Commitment evidence Annex Ref ID</t>
        </is>
      </c>
      <c r="BZ52" s="25" t="inlineStr">
        <is>
          <t>#TBL:e_funding_sources:HEADER</t>
        </is>
      </c>
    </row>
    <row r="53" ht="20" customHeight="1">
      <c r="B53" s="37" t="n"/>
      <c r="C53" s="37" t="n"/>
      <c r="D53" s="37" t="n"/>
      <c r="E53" s="53" t="n"/>
      <c r="F53" s="37" t="n"/>
      <c r="G53" s="37" t="n"/>
      <c r="H53" s="37" t="n"/>
    </row>
    <row r="54" ht="20" customHeight="1">
      <c r="B54" s="37" t="n"/>
      <c r="C54" s="37" t="n"/>
      <c r="D54" s="37" t="n"/>
      <c r="E54" s="53" t="n"/>
      <c r="F54" s="37" t="n"/>
      <c r="G54" s="37" t="n"/>
      <c r="H54" s="37" t="n"/>
    </row>
    <row r="55" ht="20" customHeight="1">
      <c r="B55" s="37" t="n"/>
      <c r="C55" s="37" t="n"/>
      <c r="D55" s="37" t="n"/>
      <c r="E55" s="53" t="n"/>
      <c r="F55" s="37" t="n"/>
      <c r="G55" s="37" t="n"/>
      <c r="H55" s="37" t="n"/>
    </row>
    <row r="56" ht="20" customHeight="1">
      <c r="B56" s="37" t="n"/>
      <c r="C56" s="37" t="n"/>
      <c r="D56" s="37" t="n"/>
      <c r="E56" s="53" t="n"/>
      <c r="F56" s="37" t="n"/>
      <c r="G56" s="37" t="n"/>
      <c r="H56" s="37" t="n"/>
    </row>
    <row r="57" ht="20" customHeight="1">
      <c r="B57" s="37" t="n"/>
      <c r="C57" s="37" t="n"/>
      <c r="D57" s="37" t="n"/>
      <c r="E57" s="53" t="n"/>
      <c r="F57" s="37" t="n"/>
      <c r="G57" s="37" t="n"/>
      <c r="H57" s="37" t="n"/>
    </row>
    <row r="58" ht="20" customHeight="1">
      <c r="B58" s="37" t="n"/>
      <c r="C58" s="37" t="n"/>
      <c r="D58" s="37" t="n"/>
      <c r="E58" s="53" t="n"/>
      <c r="F58" s="37" t="n"/>
      <c r="G58" s="37" t="n"/>
      <c r="H58" s="37" t="n"/>
    </row>
    <row r="59" ht="20" customHeight="1">
      <c r="B59" s="37" t="n"/>
      <c r="C59" s="37" t="n"/>
      <c r="D59" s="37" t="n"/>
      <c r="E59" s="53" t="n"/>
      <c r="F59" s="37" t="n"/>
      <c r="G59" s="37" t="n"/>
      <c r="H59" s="37" t="n"/>
    </row>
    <row r="60" ht="20" customHeight="1">
      <c r="B60" s="37" t="n"/>
      <c r="C60" s="37" t="n"/>
      <c r="D60" s="37" t="n"/>
      <c r="E60" s="53" t="n"/>
      <c r="F60" s="37" t="n"/>
      <c r="G60" s="37" t="n"/>
      <c r="H60" s="37" t="n"/>
    </row>
    <row r="61" ht="20" customHeight="1">
      <c r="B61" s="37" t="n"/>
      <c r="C61" s="37" t="n"/>
      <c r="D61" s="37" t="n"/>
      <c r="E61" s="53" t="n"/>
      <c r="F61" s="37" t="n"/>
      <c r="G61" s="37" t="n"/>
      <c r="H61" s="37" t="n"/>
    </row>
    <row r="62" ht="20" customHeight="1">
      <c r="B62" s="37" t="n"/>
      <c r="C62" s="37" t="n"/>
      <c r="D62" s="37" t="n"/>
      <c r="E62" s="53" t="n"/>
      <c r="F62" s="37" t="n"/>
      <c r="G62" s="37" t="n"/>
      <c r="H62" s="37" t="n"/>
    </row>
    <row r="63" ht="20" customHeight="1">
      <c r="B63" s="37" t="n"/>
      <c r="C63" s="37" t="n"/>
      <c r="D63" s="37" t="n"/>
      <c r="E63" s="53" t="n"/>
      <c r="F63" s="37" t="n"/>
      <c r="G63" s="37" t="n"/>
      <c r="H63" s="37" t="n"/>
    </row>
    <row r="64" ht="20" customHeight="1">
      <c r="B64" s="37" t="n"/>
      <c r="C64" s="37" t="n"/>
      <c r="D64" s="37" t="n"/>
      <c r="E64" s="53" t="n"/>
      <c r="F64" s="37" t="n"/>
      <c r="G64" s="37" t="n"/>
      <c r="H64" s="37" t="n"/>
    </row>
    <row r="65" ht="20" customHeight="1">
      <c r="B65" s="37" t="n"/>
      <c r="C65" s="37" t="n"/>
      <c r="D65" s="37" t="n"/>
      <c r="E65" s="53" t="n"/>
      <c r="F65" s="37" t="n"/>
      <c r="G65" s="37" t="n"/>
      <c r="H65" s="37" t="n"/>
    </row>
    <row r="66" ht="20" customHeight="1">
      <c r="B66" s="37" t="n"/>
      <c r="C66" s="37" t="n"/>
      <c r="D66" s="37" t="n"/>
      <c r="E66" s="53" t="n"/>
      <c r="F66" s="37" t="n"/>
      <c r="G66" s="37" t="n"/>
      <c r="H66" s="37" t="n"/>
    </row>
    <row r="67" ht="20" customHeight="1">
      <c r="B67" s="37" t="n"/>
      <c r="C67" s="37" t="n"/>
      <c r="D67" s="37" t="n"/>
      <c r="E67" s="53" t="n"/>
      <c r="F67" s="37" t="n"/>
      <c r="G67" s="37" t="n"/>
      <c r="H67" s="37" t="n"/>
    </row>
    <row r="68" ht="20" customHeight="1">
      <c r="B68" s="37" t="n"/>
      <c r="C68" s="37" t="n"/>
      <c r="D68" s="37" t="n"/>
      <c r="E68" s="53" t="n"/>
      <c r="F68" s="37" t="n"/>
      <c r="G68" s="37" t="n"/>
      <c r="H68" s="37" t="n"/>
    </row>
    <row r="69" ht="20" customHeight="1">
      <c r="B69" s="37" t="n"/>
      <c r="C69" s="37" t="n"/>
      <c r="D69" s="37" t="n"/>
      <c r="E69" s="53" t="n"/>
      <c r="F69" s="37" t="n"/>
      <c r="G69" s="37" t="n"/>
      <c r="H69" s="37" t="n"/>
    </row>
    <row r="70" ht="20" customHeight="1">
      <c r="B70" s="37" t="n"/>
      <c r="C70" s="37" t="n"/>
      <c r="D70" s="37" t="n"/>
      <c r="E70" s="53" t="n"/>
      <c r="F70" s="37" t="n"/>
      <c r="G70" s="37" t="n"/>
      <c r="H70" s="37" t="n"/>
    </row>
    <row r="71" ht="20" customHeight="1">
      <c r="B71" s="37" t="n"/>
      <c r="C71" s="37" t="n"/>
      <c r="D71" s="37" t="n"/>
      <c r="E71" s="53" t="n"/>
      <c r="F71" s="37" t="n"/>
      <c r="G71" s="37" t="n"/>
      <c r="H71" s="37" t="n"/>
    </row>
    <row r="72" ht="20" customHeight="1">
      <c r="B72" s="37" t="n"/>
      <c r="C72" s="37" t="n"/>
      <c r="D72" s="37" t="n"/>
      <c r="E72" s="53" t="n"/>
      <c r="F72" s="37" t="n"/>
      <c r="G72" s="37" t="n"/>
      <c r="H72" s="37" t="n"/>
    </row>
    <row r="73" ht="20" customHeight="1">
      <c r="B73" s="37" t="n"/>
      <c r="C73" s="37" t="n"/>
      <c r="D73" s="37" t="n"/>
      <c r="E73" s="53" t="n"/>
      <c r="F73" s="37" t="n"/>
      <c r="G73" s="37" t="n"/>
      <c r="H73" s="37" t="n"/>
    </row>
    <row r="74" ht="20" customHeight="1">
      <c r="B74" s="37" t="n"/>
      <c r="C74" s="37" t="n"/>
      <c r="D74" s="37" t="n"/>
      <c r="E74" s="53" t="n"/>
      <c r="F74" s="37" t="n"/>
      <c r="G74" s="37" t="n"/>
      <c r="H74" s="37" t="n"/>
    </row>
    <row r="75" ht="20" customHeight="1">
      <c r="B75" s="37" t="n"/>
      <c r="C75" s="37" t="n"/>
      <c r="D75" s="37" t="n"/>
      <c r="E75" s="53" t="n"/>
      <c r="F75" s="37" t="n"/>
      <c r="G75" s="37" t="n"/>
      <c r="H75" s="37" t="n"/>
    </row>
    <row r="76" ht="20" customHeight="1">
      <c r="B76" s="37" t="n"/>
      <c r="C76" s="37" t="n"/>
      <c r="D76" s="37" t="n"/>
      <c r="E76" s="53" t="n"/>
      <c r="F76" s="37" t="n"/>
      <c r="G76" s="37" t="n"/>
      <c r="H76" s="37" t="n"/>
    </row>
    <row r="77" ht="20" customHeight="1">
      <c r="B77" s="37" t="n"/>
      <c r="C77" s="37" t="n"/>
      <c r="D77" s="37" t="n"/>
      <c r="E77" s="53" t="n"/>
      <c r="F77" s="37" t="n"/>
      <c r="G77" s="37" t="n"/>
      <c r="H77" s="37" t="n"/>
    </row>
    <row r="78" ht="19" customHeight="1">
      <c r="B78" s="51">
        <f>"TOTAL"</f>
        <v/>
      </c>
      <c r="C78" s="51" t="n"/>
      <c r="D78" s="51" t="n"/>
      <c r="E78" s="54">
        <f>SUM(F53:F77)</f>
        <v/>
      </c>
      <c r="F78" s="51" t="n"/>
      <c r="G78" s="51" t="n"/>
      <c r="H78" s="51" t="n"/>
    </row>
    <row r="79" ht="13" customHeight="1">
      <c r="B79" s="40" t="inlineStr">
        <is>
          <t>End of table. 25 rows are provided. Do not insert or delete rows — if you need more capacity, contact the EAD before submitting.</t>
        </is>
      </c>
      <c r="BZ79" s="25" t="inlineStr">
        <is>
          <t>#TBL:e_funding_sources:END</t>
        </is>
      </c>
    </row>
    <row r="81" ht="20" customHeight="1">
      <c r="B81" s="34" t="inlineStr">
        <is>
          <t>▦  8.11 Indicative cash flow over the activity lifetime</t>
        </is>
      </c>
    </row>
    <row r="82" ht="25" customHeight="1">
      <c r="B82" s="35" t="inlineStr">
        <is>
          <t>Annex V Module C Area 1 KI 4 requires an initial financial analysis spread over the lifetime of the project. Carbon revenue and net cash flow are calculated.</t>
        </is>
      </c>
    </row>
    <row r="83" ht="30" customHeight="1">
      <c r="B83" s="36" t="inlineStr">
        <is>
          <t>Year  ●</t>
        </is>
      </c>
      <c r="C83" s="36" t="inlineStr">
        <is>
          <t>Capital expenditure</t>
        </is>
      </c>
      <c r="D83" s="36" t="inlineStr">
        <is>
          <t>Operating expenditure</t>
        </is>
      </c>
      <c r="E83" s="36" t="inlineStr">
        <is>
          <t>Non-carbon revenue</t>
        </is>
      </c>
      <c r="F83" s="36" t="inlineStr">
        <is>
          <t>Mitigation Outcomes sold</t>
        </is>
      </c>
      <c r="G83" s="36" t="inlineStr">
        <is>
          <t>Price</t>
        </is>
      </c>
      <c r="H83" s="36" t="inlineStr">
        <is>
          <t>Carbon revenue</t>
        </is>
      </c>
      <c r="I83" s="36" t="inlineStr">
        <is>
          <t>Net cash flow</t>
        </is>
      </c>
      <c r="BZ83" s="25" t="inlineStr">
        <is>
          <t>#TBL:e_cashflow:HEADER</t>
        </is>
      </c>
    </row>
    <row r="84" ht="20" customHeight="1">
      <c r="B84" s="47" t="n"/>
      <c r="C84" s="53" t="n"/>
      <c r="D84" s="53" t="n"/>
      <c r="E84" s="53" t="n"/>
      <c r="F84" s="38" t="n"/>
      <c r="G84" s="53" t="n"/>
      <c r="H84" s="55">
        <f>IF(COUNT(F84:G84)&lt;2,"",F84*G84)</f>
        <v/>
      </c>
      <c r="I84" s="55">
        <f>IF(COUNT(C84:E84,H84)=0,"",E84+H84-C84-D84)</f>
        <v/>
      </c>
    </row>
    <row r="85" ht="20" customHeight="1">
      <c r="B85" s="47" t="n"/>
      <c r="C85" s="53" t="n"/>
      <c r="D85" s="53" t="n"/>
      <c r="E85" s="53" t="n"/>
      <c r="F85" s="38" t="n"/>
      <c r="G85" s="53" t="n"/>
      <c r="H85" s="55">
        <f>IF(COUNT(F85:G85)&lt;2,"",F85*G85)</f>
        <v/>
      </c>
      <c r="I85" s="55">
        <f>IF(COUNT(C85:E85,H85)=0,"",E85+H85-C85-D85)</f>
        <v/>
      </c>
    </row>
    <row r="86" ht="20" customHeight="1">
      <c r="B86" s="47" t="n"/>
      <c r="C86" s="53" t="n"/>
      <c r="D86" s="53" t="n"/>
      <c r="E86" s="53" t="n"/>
      <c r="F86" s="38" t="n"/>
      <c r="G86" s="53" t="n"/>
      <c r="H86" s="55">
        <f>IF(COUNT(F86:G86)&lt;2,"",F86*G86)</f>
        <v/>
      </c>
      <c r="I86" s="55">
        <f>IF(COUNT(C86:E86,H86)=0,"",E86+H86-C86-D86)</f>
        <v/>
      </c>
    </row>
    <row r="87" ht="20" customHeight="1">
      <c r="B87" s="47" t="n"/>
      <c r="C87" s="53" t="n"/>
      <c r="D87" s="53" t="n"/>
      <c r="E87" s="53" t="n"/>
      <c r="F87" s="38" t="n"/>
      <c r="G87" s="53" t="n"/>
      <c r="H87" s="55">
        <f>IF(COUNT(F87:G87)&lt;2,"",F87*G87)</f>
        <v/>
      </c>
      <c r="I87" s="55">
        <f>IF(COUNT(C87:E87,H87)=0,"",E87+H87-C87-D87)</f>
        <v/>
      </c>
    </row>
    <row r="88" ht="20" customHeight="1">
      <c r="B88" s="47" t="n"/>
      <c r="C88" s="53" t="n"/>
      <c r="D88" s="53" t="n"/>
      <c r="E88" s="53" t="n"/>
      <c r="F88" s="38" t="n"/>
      <c r="G88" s="53" t="n"/>
      <c r="H88" s="55">
        <f>IF(COUNT(F88:G88)&lt;2,"",F88*G88)</f>
        <v/>
      </c>
      <c r="I88" s="55">
        <f>IF(COUNT(C88:E88,H88)=0,"",E88+H88-C88-D88)</f>
        <v/>
      </c>
    </row>
    <row r="89" ht="20" customHeight="1">
      <c r="B89" s="47" t="n"/>
      <c r="C89" s="53" t="n"/>
      <c r="D89" s="53" t="n"/>
      <c r="E89" s="53" t="n"/>
      <c r="F89" s="38" t="n"/>
      <c r="G89" s="53" t="n"/>
      <c r="H89" s="55">
        <f>IF(COUNT(F89:G89)&lt;2,"",F89*G89)</f>
        <v/>
      </c>
      <c r="I89" s="55">
        <f>IF(COUNT(C89:E89,H89)=0,"",E89+H89-C89-D89)</f>
        <v/>
      </c>
    </row>
    <row r="90" ht="20" customHeight="1">
      <c r="B90" s="47" t="n"/>
      <c r="C90" s="53" t="n"/>
      <c r="D90" s="53" t="n"/>
      <c r="E90" s="53" t="n"/>
      <c r="F90" s="38" t="n"/>
      <c r="G90" s="53" t="n"/>
      <c r="H90" s="55">
        <f>IF(COUNT(F90:G90)&lt;2,"",F90*G90)</f>
        <v/>
      </c>
      <c r="I90" s="55">
        <f>IF(COUNT(C90:E90,H90)=0,"",E90+H90-C90-D90)</f>
        <v/>
      </c>
    </row>
    <row r="91" ht="20" customHeight="1">
      <c r="B91" s="47" t="n"/>
      <c r="C91" s="53" t="n"/>
      <c r="D91" s="53" t="n"/>
      <c r="E91" s="53" t="n"/>
      <c r="F91" s="38" t="n"/>
      <c r="G91" s="53" t="n"/>
      <c r="H91" s="55">
        <f>IF(COUNT(F91:G91)&lt;2,"",F91*G91)</f>
        <v/>
      </c>
      <c r="I91" s="55">
        <f>IF(COUNT(C91:E91,H91)=0,"",E91+H91-C91-D91)</f>
        <v/>
      </c>
    </row>
    <row r="92" ht="20" customHeight="1">
      <c r="B92" s="47" t="n"/>
      <c r="C92" s="53" t="n"/>
      <c r="D92" s="53" t="n"/>
      <c r="E92" s="53" t="n"/>
      <c r="F92" s="38" t="n"/>
      <c r="G92" s="53" t="n"/>
      <c r="H92" s="55">
        <f>IF(COUNT(F92:G92)&lt;2,"",F92*G92)</f>
        <v/>
      </c>
      <c r="I92" s="55">
        <f>IF(COUNT(C92:E92,H92)=0,"",E92+H92-C92-D92)</f>
        <v/>
      </c>
    </row>
    <row r="93" ht="20" customHeight="1">
      <c r="B93" s="47" t="n"/>
      <c r="C93" s="53" t="n"/>
      <c r="D93" s="53" t="n"/>
      <c r="E93" s="53" t="n"/>
      <c r="F93" s="38" t="n"/>
      <c r="G93" s="53" t="n"/>
      <c r="H93" s="55">
        <f>IF(COUNT(F93:G93)&lt;2,"",F93*G93)</f>
        <v/>
      </c>
      <c r="I93" s="55">
        <f>IF(COUNT(C93:E93,H93)=0,"",E93+H93-C93-D93)</f>
        <v/>
      </c>
    </row>
    <row r="94" ht="20" customHeight="1">
      <c r="B94" s="47" t="n"/>
      <c r="C94" s="53" t="n"/>
      <c r="D94" s="53" t="n"/>
      <c r="E94" s="53" t="n"/>
      <c r="F94" s="38" t="n"/>
      <c r="G94" s="53" t="n"/>
      <c r="H94" s="55">
        <f>IF(COUNT(F94:G94)&lt;2,"",F94*G94)</f>
        <v/>
      </c>
      <c r="I94" s="55">
        <f>IF(COUNT(C94:E94,H94)=0,"",E94+H94-C94-D94)</f>
        <v/>
      </c>
    </row>
    <row r="95" ht="20" customHeight="1">
      <c r="B95" s="47" t="n"/>
      <c r="C95" s="53" t="n"/>
      <c r="D95" s="53" t="n"/>
      <c r="E95" s="53" t="n"/>
      <c r="F95" s="38" t="n"/>
      <c r="G95" s="53" t="n"/>
      <c r="H95" s="55">
        <f>IF(COUNT(F95:G95)&lt;2,"",F95*G95)</f>
        <v/>
      </c>
      <c r="I95" s="55">
        <f>IF(COUNT(C95:E95,H95)=0,"",E95+H95-C95-D95)</f>
        <v/>
      </c>
    </row>
    <row r="96" ht="20" customHeight="1">
      <c r="B96" s="47" t="n"/>
      <c r="C96" s="53" t="n"/>
      <c r="D96" s="53" t="n"/>
      <c r="E96" s="53" t="n"/>
      <c r="F96" s="38" t="n"/>
      <c r="G96" s="53" t="n"/>
      <c r="H96" s="55">
        <f>IF(COUNT(F96:G96)&lt;2,"",F96*G96)</f>
        <v/>
      </c>
      <c r="I96" s="55">
        <f>IF(COUNT(C96:E96,H96)=0,"",E96+H96-C96-D96)</f>
        <v/>
      </c>
    </row>
    <row r="97" ht="20" customHeight="1">
      <c r="B97" s="47" t="n"/>
      <c r="C97" s="53" t="n"/>
      <c r="D97" s="53" t="n"/>
      <c r="E97" s="53" t="n"/>
      <c r="F97" s="38" t="n"/>
      <c r="G97" s="53" t="n"/>
      <c r="H97" s="55">
        <f>IF(COUNT(F97:G97)&lt;2,"",F97*G97)</f>
        <v/>
      </c>
      <c r="I97" s="55">
        <f>IF(COUNT(C97:E97,H97)=0,"",E97+H97-C97-D97)</f>
        <v/>
      </c>
    </row>
    <row r="98" ht="20" customHeight="1">
      <c r="B98" s="47" t="n"/>
      <c r="C98" s="53" t="n"/>
      <c r="D98" s="53" t="n"/>
      <c r="E98" s="53" t="n"/>
      <c r="F98" s="38" t="n"/>
      <c r="G98" s="53" t="n"/>
      <c r="H98" s="55">
        <f>IF(COUNT(F98:G98)&lt;2,"",F98*G98)</f>
        <v/>
      </c>
      <c r="I98" s="55">
        <f>IF(COUNT(C98:E98,H98)=0,"",E98+H98-C98-D98)</f>
        <v/>
      </c>
    </row>
    <row r="99" ht="20" customHeight="1">
      <c r="B99" s="47" t="n"/>
      <c r="C99" s="53" t="n"/>
      <c r="D99" s="53" t="n"/>
      <c r="E99" s="53" t="n"/>
      <c r="F99" s="38" t="n"/>
      <c r="G99" s="53" t="n"/>
      <c r="H99" s="55">
        <f>IF(COUNT(F99:G99)&lt;2,"",F99*G99)</f>
        <v/>
      </c>
      <c r="I99" s="55">
        <f>IF(COUNT(C99:E99,H99)=0,"",E99+H99-C99-D99)</f>
        <v/>
      </c>
    </row>
    <row r="100" ht="20" customHeight="1">
      <c r="B100" s="47" t="n"/>
      <c r="C100" s="53" t="n"/>
      <c r="D100" s="53" t="n"/>
      <c r="E100" s="53" t="n"/>
      <c r="F100" s="38" t="n"/>
      <c r="G100" s="53" t="n"/>
      <c r="H100" s="55">
        <f>IF(COUNT(F100:G100)&lt;2,"",F100*G100)</f>
        <v/>
      </c>
      <c r="I100" s="55">
        <f>IF(COUNT(C100:E100,H100)=0,"",E100+H100-C100-D100)</f>
        <v/>
      </c>
    </row>
    <row r="101" ht="20" customHeight="1">
      <c r="B101" s="47" t="n"/>
      <c r="C101" s="53" t="n"/>
      <c r="D101" s="53" t="n"/>
      <c r="E101" s="53" t="n"/>
      <c r="F101" s="38" t="n"/>
      <c r="G101" s="53" t="n"/>
      <c r="H101" s="55">
        <f>IF(COUNT(F101:G101)&lt;2,"",F101*G101)</f>
        <v/>
      </c>
      <c r="I101" s="55">
        <f>IF(COUNT(C101:E101,H101)=0,"",E101+H101-C101-D101)</f>
        <v/>
      </c>
    </row>
    <row r="102" ht="20" customHeight="1">
      <c r="B102" s="47" t="n"/>
      <c r="C102" s="53" t="n"/>
      <c r="D102" s="53" t="n"/>
      <c r="E102" s="53" t="n"/>
      <c r="F102" s="38" t="n"/>
      <c r="G102" s="53" t="n"/>
      <c r="H102" s="55">
        <f>IF(COUNT(F102:G102)&lt;2,"",F102*G102)</f>
        <v/>
      </c>
      <c r="I102" s="55">
        <f>IF(COUNT(C102:E102,H102)=0,"",E102+H102-C102-D102)</f>
        <v/>
      </c>
    </row>
    <row r="103" ht="20" customHeight="1">
      <c r="B103" s="47" t="n"/>
      <c r="C103" s="53" t="n"/>
      <c r="D103" s="53" t="n"/>
      <c r="E103" s="53" t="n"/>
      <c r="F103" s="38" t="n"/>
      <c r="G103" s="53" t="n"/>
      <c r="H103" s="55">
        <f>IF(COUNT(F103:G103)&lt;2,"",F103*G103)</f>
        <v/>
      </c>
      <c r="I103" s="55">
        <f>IF(COUNT(C103:E103,H103)=0,"",E103+H103-C103-D103)</f>
        <v/>
      </c>
    </row>
    <row r="104" ht="20" customHeight="1">
      <c r="B104" s="47" t="n"/>
      <c r="C104" s="53" t="n"/>
      <c r="D104" s="53" t="n"/>
      <c r="E104" s="53" t="n"/>
      <c r="F104" s="38" t="n"/>
      <c r="G104" s="53" t="n"/>
      <c r="H104" s="55">
        <f>IF(COUNT(F104:G104)&lt;2,"",F104*G104)</f>
        <v/>
      </c>
      <c r="I104" s="55">
        <f>IF(COUNT(C104:E104,H104)=0,"",E104+H104-C104-D104)</f>
        <v/>
      </c>
    </row>
    <row r="105" ht="20" customHeight="1">
      <c r="B105" s="47" t="n"/>
      <c r="C105" s="53" t="n"/>
      <c r="D105" s="53" t="n"/>
      <c r="E105" s="53" t="n"/>
      <c r="F105" s="38" t="n"/>
      <c r="G105" s="53" t="n"/>
      <c r="H105" s="55">
        <f>IF(COUNT(F105:G105)&lt;2,"",F105*G105)</f>
        <v/>
      </c>
      <c r="I105" s="55">
        <f>IF(COUNT(C105:E105,H105)=0,"",E105+H105-C105-D105)</f>
        <v/>
      </c>
    </row>
    <row r="106" ht="20" customHeight="1">
      <c r="B106" s="47" t="n"/>
      <c r="C106" s="53" t="n"/>
      <c r="D106" s="53" t="n"/>
      <c r="E106" s="53" t="n"/>
      <c r="F106" s="38" t="n"/>
      <c r="G106" s="53" t="n"/>
      <c r="H106" s="55">
        <f>IF(COUNT(F106:G106)&lt;2,"",F106*G106)</f>
        <v/>
      </c>
      <c r="I106" s="55">
        <f>IF(COUNT(C106:E106,H106)=0,"",E106+H106-C106-D106)</f>
        <v/>
      </c>
    </row>
    <row r="107" ht="20" customHeight="1">
      <c r="B107" s="47" t="n"/>
      <c r="C107" s="53" t="n"/>
      <c r="D107" s="53" t="n"/>
      <c r="E107" s="53" t="n"/>
      <c r="F107" s="38" t="n"/>
      <c r="G107" s="53" t="n"/>
      <c r="H107" s="55">
        <f>IF(COUNT(F107:G107)&lt;2,"",F107*G107)</f>
        <v/>
      </c>
      <c r="I107" s="55">
        <f>IF(COUNT(C107:E107,H107)=0,"",E107+H107-C107-D107)</f>
        <v/>
      </c>
    </row>
    <row r="108" ht="20" customHeight="1">
      <c r="B108" s="47" t="n"/>
      <c r="C108" s="53" t="n"/>
      <c r="D108" s="53" t="n"/>
      <c r="E108" s="53" t="n"/>
      <c r="F108" s="38" t="n"/>
      <c r="G108" s="53" t="n"/>
      <c r="H108" s="55">
        <f>IF(COUNT(F108:G108)&lt;2,"",F108*G108)</f>
        <v/>
      </c>
      <c r="I108" s="55">
        <f>IF(COUNT(C108:E108,H108)=0,"",E108+H108-C108-D108)</f>
        <v/>
      </c>
    </row>
    <row r="109" ht="20" customHeight="1">
      <c r="B109" s="47" t="n"/>
      <c r="C109" s="53" t="n"/>
      <c r="D109" s="53" t="n"/>
      <c r="E109" s="53" t="n"/>
      <c r="F109" s="38" t="n"/>
      <c r="G109" s="53" t="n"/>
      <c r="H109" s="55">
        <f>IF(COUNT(F109:G109)&lt;2,"",F109*G109)</f>
        <v/>
      </c>
      <c r="I109" s="55">
        <f>IF(COUNT(C109:E109,H109)=0,"",E109+H109-C109-D109)</f>
        <v/>
      </c>
    </row>
    <row r="110" ht="20" customHeight="1">
      <c r="B110" s="47" t="n"/>
      <c r="C110" s="53" t="n"/>
      <c r="D110" s="53" t="n"/>
      <c r="E110" s="53" t="n"/>
      <c r="F110" s="38" t="n"/>
      <c r="G110" s="53" t="n"/>
      <c r="H110" s="55">
        <f>IF(COUNT(F110:G110)&lt;2,"",F110*G110)</f>
        <v/>
      </c>
      <c r="I110" s="55">
        <f>IF(COUNT(C110:E110,H110)=0,"",E110+H110-C110-D110)</f>
        <v/>
      </c>
    </row>
    <row r="111" ht="20" customHeight="1">
      <c r="B111" s="47" t="n"/>
      <c r="C111" s="53" t="n"/>
      <c r="D111" s="53" t="n"/>
      <c r="E111" s="53" t="n"/>
      <c r="F111" s="38" t="n"/>
      <c r="G111" s="53" t="n"/>
      <c r="H111" s="55">
        <f>IF(COUNT(F111:G111)&lt;2,"",F111*G111)</f>
        <v/>
      </c>
      <c r="I111" s="55">
        <f>IF(COUNT(C111:E111,H111)=0,"",E111+H111-C111-D111)</f>
        <v/>
      </c>
    </row>
    <row r="112" ht="20" customHeight="1">
      <c r="B112" s="47" t="n"/>
      <c r="C112" s="53" t="n"/>
      <c r="D112" s="53" t="n"/>
      <c r="E112" s="53" t="n"/>
      <c r="F112" s="38" t="n"/>
      <c r="G112" s="53" t="n"/>
      <c r="H112" s="55">
        <f>IF(COUNT(F112:G112)&lt;2,"",F112*G112)</f>
        <v/>
      </c>
      <c r="I112" s="55">
        <f>IF(COUNT(C112:E112,H112)=0,"",E112+H112-C112-D112)</f>
        <v/>
      </c>
    </row>
    <row r="113" ht="20" customHeight="1">
      <c r="B113" s="47" t="n"/>
      <c r="C113" s="53" t="n"/>
      <c r="D113" s="53" t="n"/>
      <c r="E113" s="53" t="n"/>
      <c r="F113" s="38" t="n"/>
      <c r="G113" s="53" t="n"/>
      <c r="H113" s="55">
        <f>IF(COUNT(F113:G113)&lt;2,"",F113*G113)</f>
        <v/>
      </c>
      <c r="I113" s="55">
        <f>IF(COUNT(C113:E113,H113)=0,"",E113+H113-C113-D113)</f>
        <v/>
      </c>
    </row>
    <row r="114" ht="19" customHeight="1">
      <c r="B114" s="49">
        <f>"TOTAL"</f>
        <v/>
      </c>
      <c r="C114" s="54">
        <f>SUM(C84:C113)</f>
        <v/>
      </c>
      <c r="D114" s="54">
        <f>SUM(D84:D113)</f>
        <v/>
      </c>
      <c r="E114" s="54">
        <f>SUM(E84:E113)</f>
        <v/>
      </c>
      <c r="F114" s="50">
        <f>SUM(F84:F113)</f>
        <v/>
      </c>
      <c r="G114" s="51" t="n"/>
      <c r="H114" s="54">
        <f>SUM(H84:H113)</f>
        <v/>
      </c>
      <c r="I114" s="54">
        <f>SUM(I84:I113)</f>
        <v/>
      </c>
    </row>
    <row r="115" ht="13" customHeight="1">
      <c r="B115" s="40" t="inlineStr">
        <is>
          <t>End of table. 30 rows are provided. Do not insert or delete rows — if you need more capacity, contact the EAD before submitting.</t>
        </is>
      </c>
      <c r="BZ115" s="25" t="inlineStr">
        <is>
          <t>#TBL:e_cashflow:END</t>
        </is>
      </c>
    </row>
  </sheetData>
  <sheetProtection selectLockedCells="0" selectUnlockedCells="0" sheet="1" objects="0" insertRows="1" insertHyperlinks="1" autoFilter="1" scenarios="0" formatColumns="1" deleteColumns="1" insertColumns="1" pivotTables="1" deleteRows="1" formatCells="1" formatRows="1" sort="1" password="CA19"/>
  <mergeCells count="10">
    <mergeCell ref="B115:H115"/>
    <mergeCell ref="B17:H17"/>
    <mergeCell ref="B79:H79"/>
    <mergeCell ref="B49:H49"/>
    <mergeCell ref="B82:H82"/>
    <mergeCell ref="B2:H2"/>
    <mergeCell ref="B7:H7"/>
    <mergeCell ref="B3:H3"/>
    <mergeCell ref="B51:H51"/>
    <mergeCell ref="B81:H81"/>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5">
    <cfRule type="expression" priority="8" dxfId="2">
      <formula>H15="ok"</formula>
    </cfRule>
  </conditionalFormatting>
  <dataValidations count="17">
    <dataValidation sqref="F10" showDropDown="0" showInputMessage="0" showErrorMessage="0" allowBlank="1" errorTitle="Value not allowed" error="Select a value from the drop-down list. If your case is not listed, use the 'Other' option where one is offered." type="list" errorStyle="stop">
      <formula1>=LST_CURRENCY</formula1>
    </dataValidation>
    <dataValidation sqref="F12" showDropDown="0" showInputMessage="0" showErrorMessage="0" allowBlank="1" errorTitle="Numeric value required" error="Enter a number." type="decimal" errorStyle="stop" operator="greaterThanOrEqual">
      <formula1>0</formula1>
    </dataValidation>
    <dataValidation sqref="F13" showDropDown="0" showInputMessage="0" showErrorMessage="0" allowBlank="1" errorTitle="Numeric value required" error="Enter a number." type="decimal" errorStyle="stop" operator="greaterThanOrEqual">
      <formula1>0</formula1>
    </dataValidation>
    <dataValidation sqref="B19:B48" showDropDown="0" showInputMessage="0" showErrorMessage="0" allowBlank="1" errorTitle="Value not allowed" error="Select a value from the drop-down list." type="list" errorStyle="stop">
      <formula1>=LST_WORKPLAN_PHASE</formula1>
    </dataValidation>
    <dataValidation sqref="E19:E48" showDropDown="0" showInputMessage="0" showErrorMessage="0" allowBlank="1" errorTitle="Value not allowed" error="Select a value from the drop-down list." type="list" errorStyle="stop">
      <formula1>=LST_COST_PROFIT</formula1>
    </dataValidation>
    <dataValidation sqref="F19:F48" showDropDown="0" showInputMessage="0" showErrorMessage="0" allowBlank="1" errorTitle="Numeric value required" error="Enter a number in this cell." type="decimal" errorStyle="stop" operator="greaterThanOrEqual">
      <formula1>-1000000000000</formula1>
    </dataValidation>
    <dataValidation sqref="C53:C77" showDropDown="0" showInputMessage="0" showErrorMessage="0" allowBlank="1" errorTitle="Value not allowed" error="Select a value from the drop-down list." type="list" errorStyle="stop">
      <formula1>=LST_FUNDING_TYPE</formula1>
    </dataValidation>
    <dataValidation sqref="D53:D77" showDropDown="0" showInputMessage="0" showErrorMessage="0" allowBlank="1" errorTitle="Value not allowed" error="Select a value from the drop-down list." type="list" errorStyle="stop">
      <formula1>=LST_FUNDING_INSTRUMENT</formula1>
    </dataValidation>
    <dataValidation sqref="E53:E77" showDropDown="0" showInputMessage="0" showErrorMessage="0" allowBlank="1" errorTitle="Numeric value required" error="Enter a number in this cell." type="decimal" errorStyle="stop" operator="greaterThanOrEqual">
      <formula1>-1000000000000</formula1>
    </dataValidation>
    <dataValidation sqref="F53:F77" showDropDown="0" showInputMessage="0" showErrorMessage="0" allowBlank="1" errorTitle="Value not allowed" error="Select a value from the drop-down list." type="list" errorStyle="stop">
      <formula1>=LST_WORKPLAN_PHASE</formula1>
    </dataValidation>
    <dataValidation sqref="G53:G77" showDropDown="0" showInputMessage="0" showErrorMessage="0" allowBlank="1" errorTitle="Value not allowed" error="Select a value from the drop-down list." type="list" errorStyle="stop">
      <formula1>=LST_COMMITMENT_STATUS</formula1>
    </dataValidation>
    <dataValidation sqref="B84:B113" showDropDown="0" showInputMessage="0" showErrorMessage="0" allowBlank="1" errorTitle="Numeric value required" error="Enter a number in this cell." type="whole" errorStyle="stop" operator="greaterThanOrEqual">
      <formula1>-1000000000000</formula1>
    </dataValidation>
    <dataValidation sqref="C84:C113" showDropDown="0" showInputMessage="0" showErrorMessage="0" allowBlank="1" errorTitle="Numeric value required" error="Enter a number in this cell." type="decimal" errorStyle="stop" operator="greaterThanOrEqual">
      <formula1>-1000000000000</formula1>
    </dataValidation>
    <dataValidation sqref="D84:D113" showDropDown="0" showInputMessage="0" showErrorMessage="0" allowBlank="1" errorTitle="Numeric value required" error="Enter a number in this cell." type="decimal" errorStyle="stop" operator="greaterThanOrEqual">
      <formula1>-1000000000000</formula1>
    </dataValidation>
    <dataValidation sqref="E84:E113" showDropDown="0" showInputMessage="0" showErrorMessage="0" allowBlank="1" errorTitle="Numeric value required" error="Enter a number in this cell." type="decimal" errorStyle="stop" operator="greaterThanOrEqual">
      <formula1>-1000000000000</formula1>
    </dataValidation>
    <dataValidation sqref="F84:F113" showDropDown="0" showInputMessage="0" showErrorMessage="0" allowBlank="1" errorTitle="Numeric value required" error="Enter a number in this cell." type="decimal" errorStyle="stop" operator="greaterThanOrEqual">
      <formula1>-1000000000000</formula1>
    </dataValidation>
    <dataValidation sqref="G84:G113" showDropDown="0" showInputMessage="0" showErrorMessage="0" allowBlank="1" errorTitle="Numeric value required" error="Enter a number in this cell." type="decimal"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15.xml><?xml version="1.0" encoding="utf-8"?>
<worksheet xmlns="http://schemas.openxmlformats.org/spreadsheetml/2006/main">
  <sheetPr>
    <outlinePr summaryBelow="1" summaryRight="1"/>
    <pageSetUpPr/>
  </sheetPr>
  <dimension ref="B2:BZ4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44" customWidth="1" min="3" max="3"/>
    <col width="14" customWidth="1" min="4" max="4"/>
    <col width="14" customWidth="1" min="5" max="5"/>
    <col width="28" customWidth="1" min="6" max="6"/>
    <col width="24" customWidth="1" min="7" max="7"/>
    <col width="32" customWidth="1" min="8" max="8"/>
    <col hidden="1" width="13" customWidth="1" min="78" max="78"/>
  </cols>
  <sheetData>
    <row r="2" ht="24" customHeight="1">
      <c r="B2" s="13" t="inlineStr">
        <is>
          <t>E · 9. Implementation schedule</t>
        </is>
      </c>
    </row>
    <row r="3" ht="25" customHeight="1">
      <c r="B3" s="14" t="inlineStr">
        <is>
          <t>Framework Template E section 9 is a single instruction to attach a GANTT chart. The milestone table below makes the schedule machine-readable so the Registry can track slippage against it, while the GANTT chart remains an annex.</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9   Implementation schedule</t>
        </is>
      </c>
    </row>
    <row r="8" ht="22" customHeight="1">
      <c r="B8" s="18" t="inlineStr">
        <is>
          <t>9.1</t>
        </is>
      </c>
      <c r="C8" s="19" t="inlineStr">
        <is>
          <t>Detailed GANTT chart — Annex Ref ID</t>
        </is>
      </c>
      <c r="D8" s="20" t="inlineStr"/>
      <c r="E8" s="21" t="inlineStr">
        <is>
          <t>●</t>
        </is>
      </c>
      <c r="F8" s="22" t="n"/>
      <c r="G8" s="23" t="n"/>
      <c r="H8" s="24">
        <f>IF(LEN(TRIM(F8&amp;""))=0,"↤ required","ok")</f>
        <v/>
      </c>
      <c r="BZ8" s="25" t="inlineStr">
        <is>
          <t>#FLD:e_9_1_gantt_attachment</t>
        </is>
      </c>
    </row>
    <row r="9" ht="22" customHeight="1">
      <c r="B9" s="18" t="inlineStr">
        <is>
          <t>9.2</t>
        </is>
      </c>
      <c r="C9" s="19" t="inlineStr">
        <is>
          <t>Mitigation Activity start date</t>
        </is>
      </c>
      <c r="D9" s="20" t="inlineStr"/>
      <c r="E9" s="21" t="inlineStr">
        <is>
          <t>●</t>
        </is>
      </c>
      <c r="F9" s="31" t="n"/>
      <c r="G9" s="23" t="n"/>
      <c r="H9" s="24">
        <f>IF(LEN(TRIM(F9&amp;""))=0,"↤ required","ok")</f>
        <v/>
      </c>
      <c r="BZ9" s="25" t="inlineStr">
        <is>
          <t>#FLD:e_ma_start_date</t>
        </is>
      </c>
    </row>
    <row r="10" ht="22" customHeight="1">
      <c r="B10" s="18" t="inlineStr">
        <is>
          <t>9.3</t>
        </is>
      </c>
      <c r="C10" s="19" t="inlineStr">
        <is>
          <t>Expected completion of implementation</t>
        </is>
      </c>
      <c r="D10" s="20" t="inlineStr"/>
      <c r="E10" s="21" t="inlineStr">
        <is>
          <t>●</t>
        </is>
      </c>
      <c r="F10" s="31" t="n"/>
      <c r="G10" s="23" t="n"/>
      <c r="H10" s="24">
        <f>IF(LEN(TRIM(F10&amp;""))=0,"↤ required","ok")</f>
        <v/>
      </c>
      <c r="BZ10" s="25" t="inlineStr">
        <is>
          <t>#FLD:e_expected_completion</t>
        </is>
      </c>
    </row>
    <row r="12" ht="20" customHeight="1">
      <c r="B12" s="34" t="inlineStr">
        <is>
          <t>▦  Implementation milestones</t>
        </is>
      </c>
    </row>
    <row r="13" ht="30" customHeight="1">
      <c r="B13" s="36" t="inlineStr">
        <is>
          <t>Phase  ●</t>
        </is>
      </c>
      <c r="C13" s="36" t="inlineStr">
        <is>
          <t>Milestone  ●</t>
        </is>
      </c>
      <c r="D13" s="36" t="inlineStr">
        <is>
          <t>Planned start  ●</t>
        </is>
      </c>
      <c r="E13" s="36" t="inlineStr">
        <is>
          <t>Planned end  ●</t>
        </is>
      </c>
      <c r="F13" s="36" t="inlineStr">
        <is>
          <t>Responsible party  ●</t>
        </is>
      </c>
      <c r="G13" s="36" t="inlineStr">
        <is>
          <t>Depends on</t>
        </is>
      </c>
      <c r="H13" s="36" t="inlineStr">
        <is>
          <t>Deliverable</t>
        </is>
      </c>
      <c r="BZ13" s="25" t="inlineStr">
        <is>
          <t>#TBL:e_milestones:HEADER</t>
        </is>
      </c>
    </row>
    <row r="14" ht="20" customHeight="1">
      <c r="B14" s="37" t="n"/>
      <c r="C14" s="37" t="n"/>
      <c r="D14" s="39" t="n"/>
      <c r="E14" s="39" t="n"/>
      <c r="F14" s="37" t="n"/>
      <c r="G14" s="37" t="n"/>
      <c r="H14" s="37" t="n"/>
    </row>
    <row r="15" ht="20" customHeight="1">
      <c r="B15" s="37" t="n"/>
      <c r="C15" s="37" t="n"/>
      <c r="D15" s="39" t="n"/>
      <c r="E15" s="39" t="n"/>
      <c r="F15" s="37" t="n"/>
      <c r="G15" s="37" t="n"/>
      <c r="H15" s="37" t="n"/>
    </row>
    <row r="16" ht="20" customHeight="1">
      <c r="B16" s="37" t="n"/>
      <c r="C16" s="37" t="n"/>
      <c r="D16" s="39" t="n"/>
      <c r="E16" s="39" t="n"/>
      <c r="F16" s="37" t="n"/>
      <c r="G16" s="37" t="n"/>
      <c r="H16" s="37" t="n"/>
    </row>
    <row r="17" ht="20" customHeight="1">
      <c r="B17" s="37" t="n"/>
      <c r="C17" s="37" t="n"/>
      <c r="D17" s="39" t="n"/>
      <c r="E17" s="39" t="n"/>
      <c r="F17" s="37" t="n"/>
      <c r="G17" s="37" t="n"/>
      <c r="H17" s="37" t="n"/>
    </row>
    <row r="18" ht="20" customHeight="1">
      <c r="B18" s="37" t="n"/>
      <c r="C18" s="37" t="n"/>
      <c r="D18" s="39" t="n"/>
      <c r="E18" s="39" t="n"/>
      <c r="F18" s="37" t="n"/>
      <c r="G18" s="37" t="n"/>
      <c r="H18" s="37" t="n"/>
    </row>
    <row r="19" ht="20" customHeight="1">
      <c r="B19" s="37" t="n"/>
      <c r="C19" s="37" t="n"/>
      <c r="D19" s="39" t="n"/>
      <c r="E19" s="39" t="n"/>
      <c r="F19" s="37" t="n"/>
      <c r="G19" s="37" t="n"/>
      <c r="H19" s="37" t="n"/>
    </row>
    <row r="20" ht="20" customHeight="1">
      <c r="B20" s="37" t="n"/>
      <c r="C20" s="37" t="n"/>
      <c r="D20" s="39" t="n"/>
      <c r="E20" s="39" t="n"/>
      <c r="F20" s="37" t="n"/>
      <c r="G20" s="37" t="n"/>
      <c r="H20" s="37" t="n"/>
    </row>
    <row r="21" ht="20" customHeight="1">
      <c r="B21" s="37" t="n"/>
      <c r="C21" s="37" t="n"/>
      <c r="D21" s="39" t="n"/>
      <c r="E21" s="39" t="n"/>
      <c r="F21" s="37" t="n"/>
      <c r="G21" s="37" t="n"/>
      <c r="H21" s="37" t="n"/>
    </row>
    <row r="22" ht="20" customHeight="1">
      <c r="B22" s="37" t="n"/>
      <c r="C22" s="37" t="n"/>
      <c r="D22" s="39" t="n"/>
      <c r="E22" s="39" t="n"/>
      <c r="F22" s="37" t="n"/>
      <c r="G22" s="37" t="n"/>
      <c r="H22" s="37" t="n"/>
    </row>
    <row r="23" ht="20" customHeight="1">
      <c r="B23" s="37" t="n"/>
      <c r="C23" s="37" t="n"/>
      <c r="D23" s="39" t="n"/>
      <c r="E23" s="39" t="n"/>
      <c r="F23" s="37" t="n"/>
      <c r="G23" s="37" t="n"/>
      <c r="H23" s="37" t="n"/>
    </row>
    <row r="24" ht="20" customHeight="1">
      <c r="B24" s="37" t="n"/>
      <c r="C24" s="37" t="n"/>
      <c r="D24" s="39" t="n"/>
      <c r="E24" s="39" t="n"/>
      <c r="F24" s="37" t="n"/>
      <c r="G24" s="37" t="n"/>
      <c r="H24" s="37" t="n"/>
    </row>
    <row r="25" ht="20" customHeight="1">
      <c r="B25" s="37" t="n"/>
      <c r="C25" s="37" t="n"/>
      <c r="D25" s="39" t="n"/>
      <c r="E25" s="39" t="n"/>
      <c r="F25" s="37" t="n"/>
      <c r="G25" s="37" t="n"/>
      <c r="H25" s="37" t="n"/>
    </row>
    <row r="26" ht="20" customHeight="1">
      <c r="B26" s="37" t="n"/>
      <c r="C26" s="37" t="n"/>
      <c r="D26" s="39" t="n"/>
      <c r="E26" s="39" t="n"/>
      <c r="F26" s="37" t="n"/>
      <c r="G26" s="37" t="n"/>
      <c r="H26" s="37" t="n"/>
    </row>
    <row r="27" ht="20" customHeight="1">
      <c r="B27" s="37" t="n"/>
      <c r="C27" s="37" t="n"/>
      <c r="D27" s="39" t="n"/>
      <c r="E27" s="39" t="n"/>
      <c r="F27" s="37" t="n"/>
      <c r="G27" s="37" t="n"/>
      <c r="H27" s="37" t="n"/>
    </row>
    <row r="28" ht="20" customHeight="1">
      <c r="B28" s="37" t="n"/>
      <c r="C28" s="37" t="n"/>
      <c r="D28" s="39" t="n"/>
      <c r="E28" s="39" t="n"/>
      <c r="F28" s="37" t="n"/>
      <c r="G28" s="37" t="n"/>
      <c r="H28" s="37" t="n"/>
    </row>
    <row r="29" ht="20" customHeight="1">
      <c r="B29" s="37" t="n"/>
      <c r="C29" s="37" t="n"/>
      <c r="D29" s="39" t="n"/>
      <c r="E29" s="39" t="n"/>
      <c r="F29" s="37" t="n"/>
      <c r="G29" s="37" t="n"/>
      <c r="H29" s="37" t="n"/>
    </row>
    <row r="30" ht="20" customHeight="1">
      <c r="B30" s="37" t="n"/>
      <c r="C30" s="37" t="n"/>
      <c r="D30" s="39" t="n"/>
      <c r="E30" s="39" t="n"/>
      <c r="F30" s="37" t="n"/>
      <c r="G30" s="37" t="n"/>
      <c r="H30" s="37" t="n"/>
    </row>
    <row r="31" ht="20" customHeight="1">
      <c r="B31" s="37" t="n"/>
      <c r="C31" s="37" t="n"/>
      <c r="D31" s="39" t="n"/>
      <c r="E31" s="39" t="n"/>
      <c r="F31" s="37" t="n"/>
      <c r="G31" s="37" t="n"/>
      <c r="H31" s="37" t="n"/>
    </row>
    <row r="32" ht="20" customHeight="1">
      <c r="B32" s="37" t="n"/>
      <c r="C32" s="37" t="n"/>
      <c r="D32" s="39" t="n"/>
      <c r="E32" s="39" t="n"/>
      <c r="F32" s="37" t="n"/>
      <c r="G32" s="37" t="n"/>
      <c r="H32" s="37" t="n"/>
    </row>
    <row r="33" ht="20" customHeight="1">
      <c r="B33" s="37" t="n"/>
      <c r="C33" s="37" t="n"/>
      <c r="D33" s="39" t="n"/>
      <c r="E33" s="39" t="n"/>
      <c r="F33" s="37" t="n"/>
      <c r="G33" s="37" t="n"/>
      <c r="H33" s="37" t="n"/>
    </row>
    <row r="34" ht="20" customHeight="1">
      <c r="B34" s="37" t="n"/>
      <c r="C34" s="37" t="n"/>
      <c r="D34" s="39" t="n"/>
      <c r="E34" s="39" t="n"/>
      <c r="F34" s="37" t="n"/>
      <c r="G34" s="37" t="n"/>
      <c r="H34" s="37" t="n"/>
    </row>
    <row r="35" ht="20" customHeight="1">
      <c r="B35" s="37" t="n"/>
      <c r="C35" s="37" t="n"/>
      <c r="D35" s="39" t="n"/>
      <c r="E35" s="39" t="n"/>
      <c r="F35" s="37" t="n"/>
      <c r="G35" s="37" t="n"/>
      <c r="H35" s="37" t="n"/>
    </row>
    <row r="36" ht="20" customHeight="1">
      <c r="B36" s="37" t="n"/>
      <c r="C36" s="37" t="n"/>
      <c r="D36" s="39" t="n"/>
      <c r="E36" s="39" t="n"/>
      <c r="F36" s="37" t="n"/>
      <c r="G36" s="37" t="n"/>
      <c r="H36" s="37" t="n"/>
    </row>
    <row r="37" ht="20" customHeight="1">
      <c r="B37" s="37" t="n"/>
      <c r="C37" s="37" t="n"/>
      <c r="D37" s="39" t="n"/>
      <c r="E37" s="39" t="n"/>
      <c r="F37" s="37" t="n"/>
      <c r="G37" s="37" t="n"/>
      <c r="H37" s="37" t="n"/>
    </row>
    <row r="38" ht="20" customHeight="1">
      <c r="B38" s="37" t="n"/>
      <c r="C38" s="37" t="n"/>
      <c r="D38" s="39" t="n"/>
      <c r="E38" s="39" t="n"/>
      <c r="F38" s="37" t="n"/>
      <c r="G38" s="37" t="n"/>
      <c r="H38" s="37" t="n"/>
    </row>
    <row r="39" ht="20" customHeight="1">
      <c r="B39" s="37" t="n"/>
      <c r="C39" s="37" t="n"/>
      <c r="D39" s="39" t="n"/>
      <c r="E39" s="39" t="n"/>
      <c r="F39" s="37" t="n"/>
      <c r="G39" s="37" t="n"/>
      <c r="H39" s="37" t="n"/>
    </row>
    <row r="40" ht="20" customHeight="1">
      <c r="B40" s="37" t="n"/>
      <c r="C40" s="37" t="n"/>
      <c r="D40" s="39" t="n"/>
      <c r="E40" s="39" t="n"/>
      <c r="F40" s="37" t="n"/>
      <c r="G40" s="37" t="n"/>
      <c r="H40" s="37" t="n"/>
    </row>
    <row r="41" ht="20" customHeight="1">
      <c r="B41" s="37" t="n"/>
      <c r="C41" s="37" t="n"/>
      <c r="D41" s="39" t="n"/>
      <c r="E41" s="39" t="n"/>
      <c r="F41" s="37" t="n"/>
      <c r="G41" s="37" t="n"/>
      <c r="H41" s="37" t="n"/>
    </row>
    <row r="42" ht="20" customHeight="1">
      <c r="B42" s="37" t="n"/>
      <c r="C42" s="37" t="n"/>
      <c r="D42" s="39" t="n"/>
      <c r="E42" s="39" t="n"/>
      <c r="F42" s="37" t="n"/>
      <c r="G42" s="37" t="n"/>
      <c r="H42" s="37" t="n"/>
    </row>
    <row r="43" ht="20" customHeight="1">
      <c r="B43" s="37" t="n"/>
      <c r="C43" s="37" t="n"/>
      <c r="D43" s="39" t="n"/>
      <c r="E43" s="39" t="n"/>
      <c r="F43" s="37" t="n"/>
      <c r="G43" s="37" t="n"/>
      <c r="H43" s="37" t="n"/>
    </row>
    <row r="44" ht="13" customHeight="1">
      <c r="B44" s="40" t="inlineStr">
        <is>
          <t>End of table. 30 rows are provided. Do not insert or delete rows — if you need more capacity, contact the EAD before submitting.</t>
        </is>
      </c>
      <c r="BZ44" s="25" t="inlineStr">
        <is>
          <t>#TBL:e_milestones:END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44:H44"/>
    <mergeCell ref="B12:H12"/>
    <mergeCell ref="B2:H2"/>
    <mergeCell ref="B7:H7"/>
    <mergeCell ref="B3:H3"/>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dataValidations count="5">
    <dataValidation sqref="F9" showDropDown="0" showInputMessage="0" showErrorMessage="0" allowBlank="1" errorTitle="Date required" error="Enter a real date. Display format is DD/MM/YYYY." type="date" errorStyle="stop" operator="between">
      <formula1>DATE(1990,1,1)</formula1>
      <formula2>DATE(2100,12,31)</formula2>
    </dataValidation>
    <dataValidation sqref="F10" showDropDown="0" showInputMessage="0" showErrorMessage="0" allowBlank="1" errorTitle="Date required" error="Enter a real date. Display format is DD/MM/YYYY." type="date" errorStyle="stop" operator="between">
      <formula1>DATE(1990,1,1)</formula1>
      <formula2>DATE(2100,12,31)</formula2>
    </dataValidation>
    <dataValidation sqref="B14:B43" showDropDown="0" showInputMessage="0" showErrorMessage="0" allowBlank="1" errorTitle="Value not allowed" error="Select a value from the drop-down list." type="list" errorStyle="stop">
      <formula1>=LST_WORKPLAN_PHASE</formula1>
    </dataValidation>
    <dataValidation sqref="D14:D43" showDropDown="0" showInputMessage="0" showErrorMessage="0" allowBlank="1" errorTitle="Date required" error="Enter a real date (DD/MM/YYYY)." type="date" errorStyle="stop" operator="between">
      <formula1>DATE(1990,1,1)</formula1>
      <formula2>DATE(2100,12,31)</formula2>
    </dataValidation>
    <dataValidation sqref="E14:E43" showDropDown="0" showInputMessage="0" showErrorMessage="0" allowBlank="1" errorTitle="Date required" error="Enter a real date (DD/MM/YYYY)." type="date" errorStyle="stop" operator="between">
      <formula1>DATE(1990,1,1)</formula1>
      <formula2>DATE(2100,12,31)</formula2>
    </dataValidation>
  </dataValidations>
  <pageMargins left="0.75" right="0.75" top="1" bottom="1" header="0.5" footer="0.5"/>
  <legacyDrawing xmlns:r="http://schemas.openxmlformats.org/officeDocument/2006/relationships" r:id="anysvml"/>
</worksheet>
</file>

<file path=xl/worksheets/sheet16.xml><?xml version="1.0" encoding="utf-8"?>
<worksheet xmlns="http://schemas.openxmlformats.org/spreadsheetml/2006/main">
  <sheetPr>
    <outlinePr summaryBelow="1" summaryRight="1"/>
    <pageSetUpPr/>
  </sheetPr>
  <dimension ref="B2:BZ3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32" customWidth="1" min="3" max="3"/>
    <col width="26" customWidth="1" min="4" max="4"/>
    <col width="16" customWidth="1" min="5" max="5"/>
    <col width="46" customWidth="1" min="6" max="6"/>
    <col width="18" customWidth="1" min="7" max="7"/>
    <col width="30" customWidth="1" min="8" max="8"/>
    <col hidden="1" width="13" customWidth="1" min="78" max="78"/>
  </cols>
  <sheetData>
    <row r="2" ht="24" customHeight="1">
      <c r="B2" s="13" t="inlineStr">
        <is>
          <t>E · 10. Status of interactions</t>
        </is>
      </c>
    </row>
    <row r="3" ht="25" customHeight="1">
      <c r="B3" s="14" t="inlineStr">
        <is>
          <t>Framework Template E section 10, verbatim: 'Status of interactions with Malawi's Environmental Affairs Department, acquiring participating Party(ies), etc.'</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10   Status of interactions</t>
        </is>
      </c>
    </row>
    <row r="8" ht="110" customHeight="1">
      <c r="B8" s="18" t="inlineStr">
        <is>
          <t>10.1</t>
        </is>
      </c>
      <c r="C8" s="19" t="inlineStr">
        <is>
          <t>Status of interactions with Malawi's Environmental Affairs Department</t>
        </is>
      </c>
      <c r="D8" s="20" t="inlineStr"/>
      <c r="E8" s="21" t="inlineStr">
        <is>
          <t>●</t>
        </is>
      </c>
      <c r="F8" s="22" t="n"/>
      <c r="G8" s="23" t="n"/>
      <c r="H8" s="24">
        <f>IF(LEN(TRIM(F8&amp;""))=0,"↤ required","ok")</f>
        <v/>
      </c>
      <c r="BZ8" s="25" t="inlineStr">
        <is>
          <t>#FLD:e_10_1_status_ead</t>
        </is>
      </c>
    </row>
    <row r="9" ht="110" customHeight="1">
      <c r="B9" s="18" t="inlineStr">
        <is>
          <t>10.2</t>
        </is>
      </c>
      <c r="C9" s="19" t="inlineStr">
        <is>
          <t>Status of interactions with the Acquiring Participating Party</t>
        </is>
      </c>
      <c r="D9" s="20" t="inlineStr"/>
      <c r="E9" s="21" t="inlineStr">
        <is>
          <t>●</t>
        </is>
      </c>
      <c r="F9" s="22" t="n"/>
      <c r="G9" s="23" t="n"/>
      <c r="H9" s="24">
        <f>IF(LEN(TRIM(F9&amp;""))=0,"↤ required","ok")</f>
        <v/>
      </c>
      <c r="BZ9" s="25" t="inlineStr">
        <is>
          <t>#FLD:e_10_2_status_acquiring_party</t>
        </is>
      </c>
    </row>
    <row r="10" ht="110" customHeight="1">
      <c r="B10" s="18" t="inlineStr">
        <is>
          <t>10.3</t>
        </is>
      </c>
      <c r="C10" s="8" t="inlineStr">
        <is>
          <t>If applicable, status of interactions with other relevant stakeholders involved in the Mitigation Activity</t>
        </is>
      </c>
      <c r="D10" s="20" t="inlineStr"/>
      <c r="E10" s="28" t="inlineStr">
        <is>
          <t>○</t>
        </is>
      </c>
      <c r="F10" s="22" t="n"/>
      <c r="G10" s="23" t="n"/>
      <c r="H10" s="43" t="n"/>
      <c r="BZ10" s="25" t="inlineStr">
        <is>
          <t>#FLD:e_10_3_status_other_stakeholders</t>
        </is>
      </c>
    </row>
    <row r="12" ht="20" customHeight="1">
      <c r="B12" s="34" t="inlineStr">
        <is>
          <t>▦  Interactions by counterparty</t>
        </is>
      </c>
    </row>
    <row r="13" ht="30" customHeight="1">
      <c r="B13" s="36" t="inlineStr">
        <is>
          <t>Counterparty  ●</t>
        </is>
      </c>
      <c r="C13" s="36" t="inlineStr">
        <is>
          <t>Class</t>
        </is>
      </c>
      <c r="D13" s="36" t="inlineStr">
        <is>
          <t>Status  ●</t>
        </is>
      </c>
      <c r="E13" s="36" t="inlineStr">
        <is>
          <t>Date of last contact</t>
        </is>
      </c>
      <c r="F13" s="36" t="inlineStr">
        <is>
          <t>Summary  ●</t>
        </is>
      </c>
      <c r="G13" s="36" t="inlineStr">
        <is>
          <t>Annex Ref ID</t>
        </is>
      </c>
      <c r="BZ13" s="25" t="inlineStr">
        <is>
          <t>#TBL:e_interactions:HEADER</t>
        </is>
      </c>
    </row>
    <row r="14" ht="20" customHeight="1">
      <c r="B14" s="37" t="n"/>
      <c r="C14" s="37" t="n"/>
      <c r="D14" s="37" t="n"/>
      <c r="E14" s="39" t="n"/>
      <c r="F14" s="37" t="n"/>
      <c r="G14" s="37" t="n"/>
    </row>
    <row r="15" ht="20" customHeight="1">
      <c r="B15" s="37" t="n"/>
      <c r="C15" s="37" t="n"/>
      <c r="D15" s="37" t="n"/>
      <c r="E15" s="39" t="n"/>
      <c r="F15" s="37" t="n"/>
      <c r="G15" s="37" t="n"/>
    </row>
    <row r="16" ht="20" customHeight="1">
      <c r="B16" s="37" t="n"/>
      <c r="C16" s="37" t="n"/>
      <c r="D16" s="37" t="n"/>
      <c r="E16" s="39" t="n"/>
      <c r="F16" s="37" t="n"/>
      <c r="G16" s="37" t="n"/>
    </row>
    <row r="17" ht="20" customHeight="1">
      <c r="B17" s="37" t="n"/>
      <c r="C17" s="37" t="n"/>
      <c r="D17" s="37" t="n"/>
      <c r="E17" s="39" t="n"/>
      <c r="F17" s="37" t="n"/>
      <c r="G17" s="37" t="n"/>
    </row>
    <row r="18" ht="20" customHeight="1">
      <c r="B18" s="37" t="n"/>
      <c r="C18" s="37" t="n"/>
      <c r="D18" s="37" t="n"/>
      <c r="E18" s="39" t="n"/>
      <c r="F18" s="37" t="n"/>
      <c r="G18" s="37" t="n"/>
    </row>
    <row r="19" ht="20" customHeight="1">
      <c r="B19" s="37" t="n"/>
      <c r="C19" s="37" t="n"/>
      <c r="D19" s="37" t="n"/>
      <c r="E19" s="39" t="n"/>
      <c r="F19" s="37" t="n"/>
      <c r="G19" s="37" t="n"/>
    </row>
    <row r="20" ht="20" customHeight="1">
      <c r="B20" s="37" t="n"/>
      <c r="C20" s="37" t="n"/>
      <c r="D20" s="37" t="n"/>
      <c r="E20" s="39" t="n"/>
      <c r="F20" s="37" t="n"/>
      <c r="G20" s="37" t="n"/>
    </row>
    <row r="21" ht="20" customHeight="1">
      <c r="B21" s="37" t="n"/>
      <c r="C21" s="37" t="n"/>
      <c r="D21" s="37" t="n"/>
      <c r="E21" s="39" t="n"/>
      <c r="F21" s="37" t="n"/>
      <c r="G21" s="37" t="n"/>
    </row>
    <row r="22" ht="20" customHeight="1">
      <c r="B22" s="37" t="n"/>
      <c r="C22" s="37" t="n"/>
      <c r="D22" s="37" t="n"/>
      <c r="E22" s="39" t="n"/>
      <c r="F22" s="37" t="n"/>
      <c r="G22" s="37" t="n"/>
    </row>
    <row r="23" ht="20" customHeight="1">
      <c r="B23" s="37" t="n"/>
      <c r="C23" s="37" t="n"/>
      <c r="D23" s="37" t="n"/>
      <c r="E23" s="39" t="n"/>
      <c r="F23" s="37" t="n"/>
      <c r="G23" s="37" t="n"/>
    </row>
    <row r="24" ht="20" customHeight="1">
      <c r="B24" s="37" t="n"/>
      <c r="C24" s="37" t="n"/>
      <c r="D24" s="37" t="n"/>
      <c r="E24" s="39" t="n"/>
      <c r="F24" s="37" t="n"/>
      <c r="G24" s="37" t="n"/>
    </row>
    <row r="25" ht="20" customHeight="1">
      <c r="B25" s="37" t="n"/>
      <c r="C25" s="37" t="n"/>
      <c r="D25" s="37" t="n"/>
      <c r="E25" s="39" t="n"/>
      <c r="F25" s="37" t="n"/>
      <c r="G25" s="37" t="n"/>
    </row>
    <row r="26" ht="20" customHeight="1">
      <c r="B26" s="37" t="n"/>
      <c r="C26" s="37" t="n"/>
      <c r="D26" s="37" t="n"/>
      <c r="E26" s="39" t="n"/>
      <c r="F26" s="37" t="n"/>
      <c r="G26" s="37" t="n"/>
    </row>
    <row r="27" ht="20" customHeight="1">
      <c r="B27" s="37" t="n"/>
      <c r="C27" s="37" t="n"/>
      <c r="D27" s="37" t="n"/>
      <c r="E27" s="39" t="n"/>
      <c r="F27" s="37" t="n"/>
      <c r="G27" s="37" t="n"/>
    </row>
    <row r="28" ht="20" customHeight="1">
      <c r="B28" s="37" t="n"/>
      <c r="C28" s="37" t="n"/>
      <c r="D28" s="37" t="n"/>
      <c r="E28" s="39" t="n"/>
      <c r="F28" s="37" t="n"/>
      <c r="G28" s="37" t="n"/>
    </row>
    <row r="29" ht="20" customHeight="1">
      <c r="B29" s="37" t="n"/>
      <c r="C29" s="37" t="n"/>
      <c r="D29" s="37" t="n"/>
      <c r="E29" s="39" t="n"/>
      <c r="F29" s="37" t="n"/>
      <c r="G29" s="37" t="n"/>
    </row>
    <row r="30" ht="20" customHeight="1">
      <c r="B30" s="37" t="n"/>
      <c r="C30" s="37" t="n"/>
      <c r="D30" s="37" t="n"/>
      <c r="E30" s="39" t="n"/>
      <c r="F30" s="37" t="n"/>
      <c r="G30" s="37" t="n"/>
    </row>
    <row r="31" ht="20" customHeight="1">
      <c r="B31" s="37" t="n"/>
      <c r="C31" s="37" t="n"/>
      <c r="D31" s="37" t="n"/>
      <c r="E31" s="39" t="n"/>
      <c r="F31" s="37" t="n"/>
      <c r="G31" s="37" t="n"/>
    </row>
    <row r="32" ht="13" customHeight="1">
      <c r="B32" s="40" t="inlineStr">
        <is>
          <t>End of table. 18 rows are provided. Do not insert or delete rows — if you need more capacity, contact the EAD before submitting.</t>
        </is>
      </c>
      <c r="BZ32" s="25" t="inlineStr">
        <is>
          <t>#TBL:e_interactions:END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32:H32"/>
    <mergeCell ref="B12:H12"/>
    <mergeCell ref="B2:H2"/>
    <mergeCell ref="B7:H7"/>
    <mergeCell ref="B3:H3"/>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dataValidations count="3">
    <dataValidation sqref="C14:C31" showDropDown="0" showInputMessage="0" showErrorMessage="0" allowBlank="1" errorTitle="Value not allowed" error="Select a value from the drop-down list." type="list" errorStyle="stop">
      <formula1>=LST_INSTITUTION</formula1>
    </dataValidation>
    <dataValidation sqref="D14:D31" showDropDown="0" showInputMessage="0" showErrorMessage="0" allowBlank="1" errorTitle="Value not allowed" error="Select a value from the drop-down list." type="list" errorStyle="stop">
      <formula1>=LST_INTERACTION_STATUS</formula1>
    </dataValidation>
    <dataValidation sqref="E14:E31" showDropDown="0" showInputMessage="0" showErrorMessage="0" allowBlank="1" errorTitle="Date required" error="Enter a real date (DD/MM/YYYY)." type="date" errorStyle="stop" operator="between">
      <formula1>DATE(1990,1,1)</formula1>
      <formula2>DATE(2100,12,31)</formula2>
    </dataValidation>
  </dataValidations>
  <pageMargins left="0.75" right="0.75" top="1" bottom="1" header="0.5" footer="0.5"/>
  <legacyDrawing xmlns:r="http://schemas.openxmlformats.org/officeDocument/2006/relationships" r:id="anysvml"/>
</worksheet>
</file>

<file path=xl/worksheets/sheet17.xml><?xml version="1.0" encoding="utf-8"?>
<worksheet xmlns="http://schemas.openxmlformats.org/spreadsheetml/2006/main">
  <sheetPr>
    <outlinePr summaryBelow="1" summaryRight="1"/>
    <pageSetUpPr/>
  </sheetPr>
  <dimension ref="B2:E145"/>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68" customWidth="1" min="3" max="3"/>
    <col width="30" customWidth="1" min="4" max="4"/>
    <col width="13" customWidth="1" min="5" max="5"/>
  </cols>
  <sheetData>
    <row r="2">
      <c r="B2" s="56" t="inlineStr">
        <is>
          <t>Pre-submission validation</t>
        </is>
      </c>
    </row>
    <row r="3" ht="30" customHeight="1">
      <c r="B3" s="14" t="inlineStr">
        <is>
          <t>Blocking checks must read PASS before you upload; MCRS re-runs them from the workbook's own declaration, so a workbook that passes here passes there. Rows marked REVIEW are advisory: they will not block upload, but the reviewer will see them. Rows marked ON UPLOAD depend on registry data this file does not hold — the previous monitoring period, the registered MADD, the unit ledger — and are checked when you submit. They are shown so you know they exist, not so you can pass them.</t>
        </is>
      </c>
    </row>
    <row r="5" ht="24" customHeight="1">
      <c r="B5" s="57">
        <f>IF(COUNTIF($E$8:$E$400,"FAIL")=0,"ALL CHECKS PASS","FAILING CHECKS: "&amp;COUNTIF($E$8:$E$400,"FAIL"))</f>
        <v/>
      </c>
    </row>
    <row r="7" ht="22" customHeight="1">
      <c r="B7" s="58" t="inlineStr">
        <is>
          <t>Check ID</t>
        </is>
      </c>
      <c r="C7" s="58" t="inlineStr">
        <is>
          <t>What is checked</t>
        </is>
      </c>
      <c r="D7" s="58" t="inlineStr">
        <is>
          <t>Severity · where it runs</t>
        </is>
      </c>
      <c r="E7" s="58" t="inlineStr">
        <is>
          <t>Result</t>
        </is>
      </c>
    </row>
    <row r="8" ht="15" customHeight="1">
      <c r="B8" s="59" t="inlineStr">
        <is>
          <t>REQ·e_article_track</t>
        </is>
      </c>
      <c r="C8" s="60" t="inlineStr">
        <is>
          <t>0. Submission Control 0.1 — “Regulatory track” is completed</t>
        </is>
      </c>
      <c r="D8" s="61" t="inlineStr">
        <is>
          <t>blocking · in this workbook</t>
        </is>
      </c>
      <c r="E8" s="62">
        <f>IF(LEN(TRIM('0. Submission Control'!F8&amp;""))=0,"FAIL","PASS")</f>
        <v/>
      </c>
    </row>
    <row r="9" ht="15" customHeight="1">
      <c r="B9" s="59" t="inlineStr">
        <is>
          <t>REG·e_map_id</t>
        </is>
      </c>
      <c r="C9" s="60" t="inlineStr">
        <is>
          <t>0. Submission Control 0.2 — “MAP-ID” matches the record MCRS holds</t>
        </is>
      </c>
      <c r="D9" s="63" t="inlineStr">
        <is>
          <t>blocking · checked on upload by MCRS</t>
        </is>
      </c>
      <c r="E9" s="64" t="inlineStr">
        <is>
          <t>ON UPLOAD</t>
        </is>
      </c>
    </row>
    <row r="10" ht="26" customHeight="1">
      <c r="B10" s="59" t="inlineStr">
        <is>
          <t>REG·e_ma_id</t>
        </is>
      </c>
      <c r="C10" s="60" t="inlineStr">
        <is>
          <t>0. Submission Control 0.3 — “MA-ID, if already assigned by the EAD” matches the record MCRS holds</t>
        </is>
      </c>
      <c r="D10" s="63" t="inlineStr">
        <is>
          <t>advisory · checked on upload by MCRS</t>
        </is>
      </c>
      <c r="E10" s="64" t="inlineStr">
        <is>
          <t>ON UPLOAD</t>
        </is>
      </c>
    </row>
    <row r="11" ht="15" customHeight="1">
      <c r="B11" s="59" t="inlineStr">
        <is>
          <t>REQ·e_document_version</t>
        </is>
      </c>
      <c r="C11" s="60" t="inlineStr">
        <is>
          <t>0. Submission Control 0.5 — “Document version” is completed</t>
        </is>
      </c>
      <c r="D11" s="61" t="inlineStr">
        <is>
          <t>blocking · in this workbook</t>
        </is>
      </c>
      <c r="E11" s="62">
        <f>IF(LEN(TRIM('0. Submission Control'!F12&amp;""))=0,"FAIL","PASS")</f>
        <v/>
      </c>
    </row>
    <row r="12" ht="15" customHeight="1">
      <c r="B12" s="59" t="inlineStr">
        <is>
          <t>REQ·e_date_and_place</t>
        </is>
      </c>
      <c r="C12" s="60" t="inlineStr">
        <is>
          <t>0. Submission Control 0.6 — “Date and place” is completed</t>
        </is>
      </c>
      <c r="D12" s="61" t="inlineStr">
        <is>
          <t>blocking · in this workbook</t>
        </is>
      </c>
      <c r="E12" s="62">
        <f>IF(LEN(TRIM('0. Submission Control'!F13&amp;""))=0,"FAIL","PASS")</f>
        <v/>
      </c>
    </row>
    <row r="13" ht="15" customHeight="1">
      <c r="B13" s="59" t="inlineStr">
        <is>
          <t>REQ·e_prepared_by</t>
        </is>
      </c>
      <c r="C13" s="60" t="inlineStr">
        <is>
          <t>0. Submission Control 0.7 — “Prepared by (full name)” is completed</t>
        </is>
      </c>
      <c r="D13" s="61" t="inlineStr">
        <is>
          <t>blocking · in this workbook</t>
        </is>
      </c>
      <c r="E13" s="62">
        <f>IF(LEN(TRIM('0. Submission Control'!F14&amp;""))=0,"FAIL","PASS")</f>
        <v/>
      </c>
    </row>
    <row r="14" ht="15" customHeight="1">
      <c r="B14" s="59" t="inlineStr">
        <is>
          <t>REQ·e_prepared_by_position</t>
        </is>
      </c>
      <c r="C14" s="60" t="inlineStr">
        <is>
          <t>0. Submission Control 0.8 — “Designation / position” is completed</t>
        </is>
      </c>
      <c r="D14" s="61" t="inlineStr">
        <is>
          <t>blocking · in this workbook</t>
        </is>
      </c>
      <c r="E14" s="62">
        <f>IF(LEN(TRIM('0. Submission Control'!F15&amp;""))=0,"FAIL","PASS")</f>
        <v/>
      </c>
    </row>
    <row r="15" ht="15" customHeight="1">
      <c r="B15" s="59" t="inlineStr">
        <is>
          <t>REQ·e_signature_ref</t>
        </is>
      </c>
      <c r="C15" s="60" t="inlineStr">
        <is>
          <t>0. Submission Control 0.9 — “Signature — Annex Ref ID of the signed page” is completed</t>
        </is>
      </c>
      <c r="D15" s="61" t="inlineStr">
        <is>
          <t>blocking · in this workbook</t>
        </is>
      </c>
      <c r="E15" s="62">
        <f>IF(LEN(TRIM('0. Submission Control'!F16&amp;""))=0,"FAIL","PASS")</f>
        <v/>
      </c>
    </row>
    <row r="16" ht="15" customHeight="1">
      <c r="B16" s="59" t="inlineStr">
        <is>
          <t>REQ·e_submission_date</t>
        </is>
      </c>
      <c r="C16" s="60" t="inlineStr">
        <is>
          <t>0. Submission Control 0.10 — “Submission date” is completed</t>
        </is>
      </c>
      <c r="D16" s="61" t="inlineStr">
        <is>
          <t>blocking · in this workbook</t>
        </is>
      </c>
      <c r="E16" s="62">
        <f>IF(LEN(TRIM('0. Submission Control'!F17&amp;""))=0,"FAIL","PASS")</f>
        <v/>
      </c>
    </row>
    <row r="17" ht="15" customHeight="1">
      <c r="B17" s="59" t="inlineStr">
        <is>
          <t>REQ·e_validator_type</t>
        </is>
      </c>
      <c r="C17" s="60" t="inlineStr">
        <is>
          <t>0. Submission Control 0.11 — “Validation body type” is completed</t>
        </is>
      </c>
      <c r="D17" s="61" t="inlineStr">
        <is>
          <t>blocking · in this workbook</t>
        </is>
      </c>
      <c r="E17" s="62">
        <f>IF(LEN(TRIM('0. Submission Control'!F20&amp;""))=0,"FAIL","PASS")</f>
        <v/>
      </c>
    </row>
    <row r="18" ht="15" customHeight="1">
      <c r="B18" s="59" t="inlineStr">
        <is>
          <t>REQ·e_validator_name</t>
        </is>
      </c>
      <c r="C18" s="60" t="inlineStr">
        <is>
          <t>0. Submission Control 0.12 — “Validation body name” is completed</t>
        </is>
      </c>
      <c r="D18" s="61" t="inlineStr">
        <is>
          <t>blocking · in this workbook</t>
        </is>
      </c>
      <c r="E18" s="62">
        <f>IF(LEN(TRIM('0. Submission Control'!F21&amp;""))=0,"FAIL","PASS")</f>
        <v/>
      </c>
    </row>
    <row r="19" ht="26" customHeight="1">
      <c r="B19" s="59" t="inlineStr">
        <is>
          <t>REQ·e_validator_accreditation</t>
        </is>
      </c>
      <c r="C19" s="60" t="inlineStr">
        <is>
          <t>0. Submission Control 0.13 — “Validation body accreditation reference and expiry” is completed</t>
        </is>
      </c>
      <c r="D19" s="61" t="inlineStr">
        <is>
          <t>blocking · in this workbook</t>
        </is>
      </c>
      <c r="E19" s="62">
        <f>IF(LEN(TRIM('0. Submission Control'!F22&amp;""))=0,"FAIL","PASS")</f>
        <v/>
      </c>
    </row>
    <row r="20" ht="15" customHeight="1">
      <c r="B20" s="59" t="inlineStr">
        <is>
          <t>REQ·e_receiving_country</t>
        </is>
      </c>
      <c r="C20" s="60" t="inlineStr">
        <is>
          <t>1. Overview 1.3 — “Receiving country” is completed</t>
        </is>
      </c>
      <c r="D20" s="61" t="inlineStr">
        <is>
          <t>blocking · in this workbook</t>
        </is>
      </c>
      <c r="E20" s="62">
        <f>IF(LEN(TRIM('1. Overview'!F10&amp;""))=0,"FAIL","PASS")</f>
        <v/>
      </c>
    </row>
    <row r="21" ht="15" customHeight="1">
      <c r="B21" s="59" t="inlineStr">
        <is>
          <t>REQ·e_receiving_managing_entity</t>
        </is>
      </c>
      <c r="C21" s="60" t="inlineStr">
        <is>
          <t>1. Overview 1.4 — “Name of managing entity in receiving country” is completed</t>
        </is>
      </c>
      <c r="D21" s="61" t="inlineStr">
        <is>
          <t>blocking · in this workbook</t>
        </is>
      </c>
      <c r="E21" s="62">
        <f>IF(LEN(TRIM('1. Overview'!F11&amp;""))=0,"FAIL","PASS")</f>
        <v/>
      </c>
    </row>
    <row r="22" ht="15" customHeight="1">
      <c r="B22" s="59" t="inlineStr">
        <is>
          <t>REQ·e_ma_name</t>
        </is>
      </c>
      <c r="C22" s="60" t="inlineStr">
        <is>
          <t>1. Overview 1.5 — “Mitigation Activity name” is completed</t>
        </is>
      </c>
      <c r="D22" s="61" t="inlineStr">
        <is>
          <t>blocking · in this workbook</t>
        </is>
      </c>
      <c r="E22" s="62">
        <f>IF(LEN(TRIM('1. Overview'!F12&amp;""))=0,"FAIL","PASS")</f>
        <v/>
      </c>
    </row>
    <row r="23" ht="15" customHeight="1">
      <c r="B23" s="59" t="inlineStr">
        <is>
          <t>REQ·e_ma_sector</t>
        </is>
      </c>
      <c r="C23" s="60" t="inlineStr">
        <is>
          <t>1. Overview 1.6 — “Mitigation Activity sector” is completed</t>
        </is>
      </c>
      <c r="D23" s="61" t="inlineStr">
        <is>
          <t>blocking · in this workbook</t>
        </is>
      </c>
      <c r="E23" s="62">
        <f>IF(LEN(TRIM('1. Overview'!F13&amp;""))=0,"FAIL","PASS")</f>
        <v/>
      </c>
    </row>
    <row r="24" ht="15" customHeight="1">
      <c r="B24" s="59" t="inlineStr">
        <is>
          <t>REQ·e_ipcc_sector</t>
        </is>
      </c>
      <c r="C24" s="60" t="inlineStr">
        <is>
          <t>1. Overview 1.8 — “IPCC sector for UNFCCC reporting” is completed</t>
        </is>
      </c>
      <c r="D24" s="61" t="inlineStr">
        <is>
          <t>blocking · in this workbook</t>
        </is>
      </c>
      <c r="E24" s="62">
        <f>IF(LEN(TRIM('1. Overview'!F15&amp;""))=0,"FAIL","PASS")</f>
        <v/>
      </c>
    </row>
    <row r="25" ht="15" customHeight="1">
      <c r="B25" s="59" t="inlineStr">
        <is>
          <t>REQ·e_mitigation_rationale</t>
        </is>
      </c>
      <c r="C25" s="60" t="inlineStr">
        <is>
          <t>1. Overview 1.9 — “Mitigation rationale” is completed</t>
        </is>
      </c>
      <c r="D25" s="61" t="inlineStr">
        <is>
          <t>blocking · in this workbook</t>
        </is>
      </c>
      <c r="E25" s="62">
        <f>IF(LEN(TRIM('1. Overview'!F16&amp;""))=0,"FAIL","PASS")</f>
        <v/>
      </c>
    </row>
    <row r="26" ht="26" customHeight="1">
      <c r="B26" s="59" t="inlineStr">
        <is>
          <t>REQ·e_ma_summary</t>
        </is>
      </c>
      <c r="C26" s="60" t="inlineStr">
        <is>
          <t>1. Overview 1.10 — “Summary of Mitigation Activity (including the technology or change in practice)” is completed</t>
        </is>
      </c>
      <c r="D26" s="61" t="inlineStr">
        <is>
          <t>blocking · in this workbook</t>
        </is>
      </c>
      <c r="E26" s="62">
        <f>IF(LEN(TRIM('1. Overview'!F17&amp;""))=0,"FAIL","PASS")</f>
        <v/>
      </c>
    </row>
    <row r="27" ht="15" customHeight="1">
      <c r="B27" s="59" t="inlineStr">
        <is>
          <t>REQ·e_geographic_coverage</t>
        </is>
      </c>
      <c r="C27" s="60" t="inlineStr">
        <is>
          <t>1. Overview 1.11 — “Geographic coverage of Mitigation Activity” is completed</t>
        </is>
      </c>
      <c r="D27" s="61" t="inlineStr">
        <is>
          <t>blocking · in this workbook</t>
        </is>
      </c>
      <c r="E27" s="62">
        <f>IF(LEN(TRIM('1. Overview'!F18&amp;""))=0,"FAIL","PASS")</f>
        <v/>
      </c>
    </row>
    <row r="28" ht="15" customHeight="1">
      <c r="B28" s="59" t="inlineStr">
        <is>
          <t>REQ·e_district</t>
        </is>
      </c>
      <c r="C28" s="60" t="inlineStr">
        <is>
          <t>1. Overview 1.12 — “District(s) covered by the activity” is completed</t>
        </is>
      </c>
      <c r="D28" s="61" t="inlineStr">
        <is>
          <t>blocking · in this workbook</t>
        </is>
      </c>
      <c r="E28" s="62">
        <f>IF(LEN(TRIM('1. Overview'!F19&amp;""))=0,"FAIL","PASS")</f>
        <v/>
      </c>
    </row>
    <row r="29" ht="15" customHeight="1">
      <c r="B29" s="59" t="inlineStr">
        <is>
          <t>REQ·e_principal_district</t>
        </is>
      </c>
      <c r="C29" s="60" t="inlineStr">
        <is>
          <t>1. Overview 1.12a — “Principal district (for unit identification)” is completed</t>
        </is>
      </c>
      <c r="D29" s="61" t="inlineStr">
        <is>
          <t>blocking · in this workbook</t>
        </is>
      </c>
      <c r="E29" s="62">
        <f>IF(LEN(TRIM('1. Overview'!F20&amp;""))=0,"FAIL","PASS")</f>
        <v/>
      </c>
    </row>
    <row r="30" ht="15" customHeight="1">
      <c r="B30" s="59" t="inlineStr">
        <is>
          <t>REQ·e_latitude</t>
        </is>
      </c>
      <c r="C30" s="60" t="inlineStr">
        <is>
          <t>1. Overview 1.13 — “Latitude of the principal site” is completed</t>
        </is>
      </c>
      <c r="D30" s="61" t="inlineStr">
        <is>
          <t>blocking · in this workbook</t>
        </is>
      </c>
      <c r="E30" s="62">
        <f>IF(LEN(TRIM('1. Overview'!F21&amp;""))=0,"FAIL","PASS")</f>
        <v/>
      </c>
    </row>
    <row r="31" ht="15" customHeight="1">
      <c r="B31" s="59" t="inlineStr">
        <is>
          <t>REQ·e_longitude</t>
        </is>
      </c>
      <c r="C31" s="60" t="inlineStr">
        <is>
          <t>1. Overview 1.14 — “Longitude of the principal site” is completed</t>
        </is>
      </c>
      <c r="D31" s="61" t="inlineStr">
        <is>
          <t>blocking · in this workbook</t>
        </is>
      </c>
      <c r="E31" s="62">
        <f>IF(LEN(TRIM('1. Overview'!F22&amp;""))=0,"FAIL","PASS")</f>
        <v/>
      </c>
    </row>
    <row r="32" ht="26" customHeight="1">
      <c r="B32" s="59" t="inlineStr">
        <is>
          <t>REQ·e_mo_type</t>
        </is>
      </c>
      <c r="C32" s="60" t="inlineStr">
        <is>
          <t>1. Overview 1.15 — “Type of Mitigation Outcome the Mitigation Activity seeks to generate” is completed</t>
        </is>
      </c>
      <c r="D32" s="61" t="inlineStr">
        <is>
          <t>blocking · in this workbook</t>
        </is>
      </c>
      <c r="E32" s="62">
        <f>IF(LEN(TRIM('1. Overview'!F23&amp;""))=0,"FAIL","PASS")</f>
        <v/>
      </c>
    </row>
    <row r="33" ht="15" customHeight="1">
      <c r="B33" s="59" t="inlineStr">
        <is>
          <t>REQ·e_activity_scale</t>
        </is>
      </c>
      <c r="C33" s="60" t="inlineStr">
        <is>
          <t>1. Overview 1.16 — “Scale band” is completed</t>
        </is>
      </c>
      <c r="D33" s="61" t="inlineStr">
        <is>
          <t>blocking · in this workbook</t>
        </is>
      </c>
      <c r="E33" s="62">
        <f>IF(LEN(TRIM('1. Overview'!F24&amp;""))=0,"FAIL","PASS")</f>
        <v/>
      </c>
    </row>
    <row r="34" ht="26" customHeight="1">
      <c r="B34" s="59" t="inlineStr">
        <is>
          <t>REQ·e_2_1_1_smart_objectives</t>
        </is>
      </c>
      <c r="C34" s="60" t="inlineStr">
        <is>
          <t>2. Project Design 2.1.1 — “Definition of relevant objectives and targets following the SMART principle: being Speci” is completed</t>
        </is>
      </c>
      <c r="D34" s="61" t="inlineStr">
        <is>
          <t>blocking · in this workbook</t>
        </is>
      </c>
      <c r="E34" s="62">
        <f>IF(LEN(TRIM('2. Project Design'!F8&amp;""))=0,"FAIL","PASS")</f>
        <v/>
      </c>
    </row>
    <row r="35" ht="26" customHeight="1">
      <c r="B35" s="59" t="inlineStr">
        <is>
          <t>REQ·e_2_1_2_ghg_alignment</t>
        </is>
      </c>
      <c r="C35" s="60" t="inlineStr">
        <is>
          <t>2. Project Design 2.1.2 — “Explain how the relevant objectives and targets are aligned with the commitment to reduc” is completed</t>
        </is>
      </c>
      <c r="D35" s="61" t="inlineStr">
        <is>
          <t>blocking · in this workbook</t>
        </is>
      </c>
      <c r="E35" s="62">
        <f>IF(LEN(TRIM('2. Project Design'!F9&amp;""))=0,"FAIL","PASS")</f>
        <v/>
      </c>
    </row>
    <row r="36" ht="26" customHeight="1">
      <c r="B36" s="59" t="inlineStr">
        <is>
          <t>REQ·e_2_1_3_ndc_linkage</t>
        </is>
      </c>
      <c r="C36" s="60" t="inlineStr">
        <is>
          <t>2. Project Design 2.1.3 — “Explain how the MA is directly related to Malawi's NDC, including information related to” is completed</t>
        </is>
      </c>
      <c r="D36" s="61" t="inlineStr">
        <is>
          <t>blocking · in this workbook</t>
        </is>
      </c>
      <c r="E36" s="62">
        <f>IF(LEN(TRIM('2. Project Design'!F10&amp;""))=0,"FAIL","PASS")</f>
        <v/>
      </c>
    </row>
    <row r="37" ht="26" customHeight="1">
      <c r="B37" s="59" t="inlineStr">
        <is>
          <t>REQ·e_2_1_4_target_evidence</t>
        </is>
      </c>
      <c r="C37" s="60" t="inlineStr">
        <is>
          <t>2. Project Design 2.1.4 — “Present analytical evidence supporting the rationale behind target establishment, taking” is completed</t>
        </is>
      </c>
      <c r="D37" s="61" t="inlineStr">
        <is>
          <t>blocking · in this workbook</t>
        </is>
      </c>
      <c r="E37" s="62">
        <f>IF(LEN(TRIM('2. Project Design'!F11&amp;""))=0,"FAIL","PASS")</f>
        <v/>
      </c>
    </row>
    <row r="38" ht="26" customHeight="1">
      <c r="B38" s="59" t="inlineStr">
        <is>
          <t>REQ·e_2_1_5_kpis</t>
        </is>
      </c>
      <c r="C38" s="60" t="inlineStr">
        <is>
          <t>2. Project Design 2.1.5 — “Establish KPIs to assess both GHG and non-GHG objectives and targets of the MA, includin” is completed</t>
        </is>
      </c>
      <c r="D38" s="61" t="inlineStr">
        <is>
          <t>blocking · in this workbook</t>
        </is>
      </c>
      <c r="E38" s="62">
        <f>IF(LEN(TRIM('2. Project Design'!F12&amp;""))=0,"FAIL","PASS")</f>
        <v/>
      </c>
    </row>
    <row r="39" ht="15" customHeight="1">
      <c r="B39" s="59" t="inlineStr">
        <is>
          <t>TBL·e_kpis</t>
        </is>
      </c>
      <c r="C39" s="60" t="inlineStr">
        <is>
          <t>2. Project Design — table “Key Performance Indicators” has at least 3 completed row(s)</t>
        </is>
      </c>
      <c r="D39" s="61" t="inlineStr">
        <is>
          <t>blocking · in this workbook</t>
        </is>
      </c>
      <c r="E39" s="62">
        <f>IF(COUNTA('2. Project Design'!B17:B36)&gt;=3,"PASS","FAIL")</f>
        <v/>
      </c>
    </row>
    <row r="40" ht="26" customHeight="1">
      <c r="B40" s="59" t="inlineStr">
        <is>
          <t>REQ·e_2_2_1_barriers</t>
        </is>
      </c>
      <c r="C40" s="60" t="inlineStr">
        <is>
          <t>2. Project Design 2.2.1 — “Describe potential obstacles in executing the MA, including those encountered by the MA,” is completed</t>
        </is>
      </c>
      <c r="D40" s="61" t="inlineStr">
        <is>
          <t>blocking · in this workbook</t>
        </is>
      </c>
      <c r="E40" s="62">
        <f>IF(LEN(TRIM('2. Project Design'!F40&amp;""))=0,"FAIL","PASS")</f>
        <v/>
      </c>
    </row>
    <row r="41" ht="26" customHeight="1">
      <c r="B41" s="59" t="inlineStr">
        <is>
          <t>REQ·e_2_2_2_risks</t>
        </is>
      </c>
      <c r="C41" s="60" t="inlineStr">
        <is>
          <t>2. Project Design 2.2.2 — “Identify all potential risks pertinent to the implementation of the MA, encompassing pol” is completed</t>
        </is>
      </c>
      <c r="D41" s="61" t="inlineStr">
        <is>
          <t>blocking · in this workbook</t>
        </is>
      </c>
      <c r="E41" s="62">
        <f>IF(LEN(TRIM('2. Project Design'!F41&amp;""))=0,"FAIL","PASS")</f>
        <v/>
      </c>
    </row>
    <row r="42" ht="26" customHeight="1">
      <c r="B42" s="59" t="inlineStr">
        <is>
          <t>REQ·e_2_2_3_legal_compliance</t>
        </is>
      </c>
      <c r="C42" s="60" t="inlineStr">
        <is>
          <t>2. Project Design 2.2.3 — “Incorporate all pertinent references to legal and regulatory compliance, ensuring alignm” is completed</t>
        </is>
      </c>
      <c r="D42" s="61" t="inlineStr">
        <is>
          <t>blocking · in this workbook</t>
        </is>
      </c>
      <c r="E42" s="62">
        <f>IF(LEN(TRIM('2. Project Design'!F42&amp;""))=0,"FAIL","PASS")</f>
        <v/>
      </c>
    </row>
    <row r="43" ht="15" customHeight="1">
      <c r="B43" s="59" t="inlineStr">
        <is>
          <t>TBL·e_risk_register</t>
        </is>
      </c>
      <c r="C43" s="60" t="inlineStr">
        <is>
          <t>2. Project Design — table “Risk register” has at least 5 completed row(s)</t>
        </is>
      </c>
      <c r="D43" s="61" t="inlineStr">
        <is>
          <t>blocking · in this workbook</t>
        </is>
      </c>
      <c r="E43" s="62">
        <f>IF(COUNTA('2. Project Design'!B47:B71)&gt;=5,"PASS","FAIL")</f>
        <v/>
      </c>
    </row>
    <row r="44" ht="15" customHeight="1">
      <c r="B44" s="59" t="inlineStr">
        <is>
          <t>REQ·e_3_1_1_bau_baseline</t>
        </is>
      </c>
      <c r="C44" s="60" t="inlineStr">
        <is>
          <t>3. Methodology 3.1.1 — “Autonomous development ("business as usual" – BAU)” is completed</t>
        </is>
      </c>
      <c r="D44" s="61" t="inlineStr">
        <is>
          <t>blocking · in this workbook</t>
        </is>
      </c>
      <c r="E44" s="62">
        <f>IF(LEN(TRIM('3. Methodology'!F9&amp;""))=0,"FAIL","PASS")</f>
        <v/>
      </c>
    </row>
    <row r="45" ht="26" customHeight="1">
      <c r="B45" s="59" t="inlineStr">
        <is>
          <t>REQ·e_3_1_2_policy_effect</t>
        </is>
      </c>
      <c r="C45" s="60" t="inlineStr">
        <is>
          <t>3. Methodology 3.1.2 — “Effect of existing and/or planned policies and measures in line with Malawi's NDC” is completed</t>
        </is>
      </c>
      <c r="D45" s="61" t="inlineStr">
        <is>
          <t>blocking · in this workbook</t>
        </is>
      </c>
      <c r="E45" s="62">
        <f>IF(LEN(TRIM('3. Methodology'!F10&amp;""))=0,"FAIL","PASS")</f>
        <v/>
      </c>
    </row>
    <row r="46" ht="15" customHeight="1">
      <c r="B46" s="59" t="inlineStr">
        <is>
          <t>REQ·e_3_1_3_crediting_baseline</t>
        </is>
      </c>
      <c r="C46" s="60" t="inlineStr">
        <is>
          <t>3. Methodology 3.1.3 — “Crediting baseline” is completed</t>
        </is>
      </c>
      <c r="D46" s="61" t="inlineStr">
        <is>
          <t>blocking · in this workbook</t>
        </is>
      </c>
      <c r="E46" s="62">
        <f>IF(LEN(TRIM('3. Methodology'!F11&amp;""))=0,"FAIL","PASS")</f>
        <v/>
      </c>
    </row>
    <row r="47" ht="26" customHeight="1">
      <c r="B47" s="59" t="inlineStr">
        <is>
          <t>REQ·e_baseline_below_bau</t>
        </is>
      </c>
      <c r="C47" s="60" t="inlineStr">
        <is>
          <t>3. Methodology 3.1.4 — “Confirm that the crediting baseline is set below the business-as-usual scenario” is completed</t>
        </is>
      </c>
      <c r="D47" s="61" t="inlineStr">
        <is>
          <t>blocking · in this workbook</t>
        </is>
      </c>
      <c r="E47" s="62">
        <f>IF(LEN(TRIM('3. Methodology'!F12&amp;""))=0,"FAIL","PASS")</f>
        <v/>
      </c>
    </row>
    <row r="48" ht="15" customHeight="1">
      <c r="B48" s="59" t="inlineStr">
        <is>
          <t>REQ·e_crediting_period_type</t>
        </is>
      </c>
      <c r="C48" s="60" t="inlineStr">
        <is>
          <t>3. Methodology 3.2.1 — “Crediting period type” is completed</t>
        </is>
      </c>
      <c r="D48" s="61" t="inlineStr">
        <is>
          <t>blocking · in this workbook</t>
        </is>
      </c>
      <c r="E48" s="62">
        <f>IF(LEN(TRIM('3. Methodology'!F15&amp;""))=0,"FAIL","PASS")</f>
        <v/>
      </c>
    </row>
    <row r="49" ht="15" customHeight="1">
      <c r="B49" s="59" t="inlineStr">
        <is>
          <t>REQ·e_crediting_period_start</t>
        </is>
      </c>
      <c r="C49" s="60" t="inlineStr">
        <is>
          <t>3. Methodology 3.2.2 — “Crediting period start date” is completed</t>
        </is>
      </c>
      <c r="D49" s="61" t="inlineStr">
        <is>
          <t>blocking · in this workbook</t>
        </is>
      </c>
      <c r="E49" s="62">
        <f>IF(LEN(TRIM('3. Methodology'!F16&amp;""))=0,"FAIL","PASS")</f>
        <v/>
      </c>
    </row>
    <row r="50" ht="15" customHeight="1">
      <c r="B50" s="59" t="inlineStr">
        <is>
          <t>REQ·e_crediting_period_end</t>
        </is>
      </c>
      <c r="C50" s="60" t="inlineStr">
        <is>
          <t>3. Methodology 3.2.3 — “Crediting period end date” is completed</t>
        </is>
      </c>
      <c r="D50" s="61" t="inlineStr">
        <is>
          <t>blocking · in this workbook</t>
        </is>
      </c>
      <c r="E50" s="62">
        <f>IF(LEN(TRIM('3. Methodology'!F17&amp;""))=0,"FAIL","PASS")</f>
        <v/>
      </c>
    </row>
    <row r="51" ht="15" customHeight="1">
      <c r="B51" s="59" t="inlineStr">
        <is>
          <t>REQ·e_activity_lifetime_years</t>
        </is>
      </c>
      <c r="C51" s="60" t="inlineStr">
        <is>
          <t>3. Methodology 3.2.6 — “Technical lifetime of the activity” is completed</t>
        </is>
      </c>
      <c r="D51" s="61" t="inlineStr">
        <is>
          <t>blocking · in this workbook</t>
        </is>
      </c>
      <c r="E51" s="62">
        <f>IF(LEN(TRIM('3. Methodology'!F20&amp;""))=0,"FAIL","PASS")</f>
        <v/>
      </c>
    </row>
    <row r="52" ht="15" customHeight="1">
      <c r="B52" s="59" t="inlineStr">
        <is>
          <t>REQ·e_sign_convention</t>
        </is>
      </c>
      <c r="C52" s="60" t="inlineStr">
        <is>
          <t>3. Methodology 3.2.7 — “Sign convention for quantified outcomes” is completed</t>
        </is>
      </c>
      <c r="D52" s="61" t="inlineStr">
        <is>
          <t>blocking · in this workbook</t>
        </is>
      </c>
      <c r="E52" s="62">
        <f>IF(LEN(TRIM('3. Methodology'!F21&amp;""))=0,"FAIL","PASS")</f>
        <v/>
      </c>
    </row>
    <row r="53" ht="26" customHeight="1">
      <c r="B53" s="59" t="inlineStr">
        <is>
          <t>REQ·e_4_0_any_overlap</t>
        </is>
      </c>
      <c r="C53" s="60" t="inlineStr">
        <is>
          <t>4. Double Claiming 4.0 — “Are there any overlaps with climate finance, governmental support or other carbon financ” is completed</t>
        </is>
      </c>
      <c r="D53" s="61" t="inlineStr">
        <is>
          <t>blocking · in this workbook</t>
        </is>
      </c>
      <c r="E53" s="62">
        <f>IF(LEN(TRIM('4. Double Claiming'!F9&amp;""))=0,"FAIL","PASS")</f>
        <v/>
      </c>
    </row>
    <row r="54" ht="15" customHeight="1">
      <c r="B54" s="59" t="inlineStr">
        <is>
          <t>REQ·e_4_1_climate_finance_overlap</t>
        </is>
      </c>
      <c r="C54" s="60" t="inlineStr">
        <is>
          <t>4. Double Claiming 4.1 — “Possible overlaps with climate finance” is completed</t>
        </is>
      </c>
      <c r="D54" s="61" t="inlineStr">
        <is>
          <t>blocking · in this workbook</t>
        </is>
      </c>
      <c r="E54" s="62">
        <f>IF(LEN(TRIM('4. Double Claiming'!F10&amp;""))=0,"FAIL","PASS")</f>
        <v/>
      </c>
    </row>
    <row r="55" ht="26" customHeight="1">
      <c r="B55" s="59" t="inlineStr">
        <is>
          <t>REQ·e_4_2_carbon_finance_overlap</t>
        </is>
      </c>
      <c r="C55" s="60" t="inlineStr">
        <is>
          <t>4. Double Claiming 4.2 — “Possible overlaps with other carbon finance mechanisms” is completed</t>
        </is>
      </c>
      <c r="D55" s="61" t="inlineStr">
        <is>
          <t>blocking · in this workbook</t>
        </is>
      </c>
      <c r="E55" s="62">
        <f>IF(LEN(TRIM('4. Double Claiming'!F11&amp;""))=0,"FAIL","PASS")</f>
        <v/>
      </c>
    </row>
    <row r="56" ht="15" customHeight="1">
      <c r="B56" s="59" t="inlineStr">
        <is>
          <t>REQ·e_4_3_attribution</t>
        </is>
      </c>
      <c r="C56" s="60" t="inlineStr">
        <is>
          <t>4. Double Claiming 4.3 — “Attribution of Mitigation Outcomes” is completed</t>
        </is>
      </c>
      <c r="D56" s="61" t="inlineStr">
        <is>
          <t>blocking · in this workbook</t>
        </is>
      </c>
      <c r="E56" s="62">
        <f>IF(LEN(TRIM('4. Double Claiming'!F12&amp;""))=0,"FAIL","PASS")</f>
        <v/>
      </c>
    </row>
    <row r="57" ht="15" customHeight="1">
      <c r="B57" s="59" t="inlineStr">
        <is>
          <t>REQ·e_5_1_sdg_priorities</t>
        </is>
      </c>
      <c r="C57" s="60" t="inlineStr">
        <is>
          <t>5. Sustainable Development 5.1 — “Consistency with Malawi's SDG priorities” is completed</t>
        </is>
      </c>
      <c r="D57" s="61" t="inlineStr">
        <is>
          <t>blocking · in this workbook</t>
        </is>
      </c>
      <c r="E57" s="62">
        <f>IF(LEN(TRIM('5. Sustainable Development'!F9&amp;""))=0,"FAIL","PASS")</f>
        <v/>
      </c>
    </row>
    <row r="58" ht="26" customHeight="1">
      <c r="B58" s="59" t="inlineStr">
        <is>
          <t>REQ·e_5_2_ei_social_compliance</t>
        </is>
      </c>
      <c r="C58" s="60" t="inlineStr">
        <is>
          <t>5. Sustainable Development 5.2 — “Compliance with Environmental Integrity and social requirements and standards as framed ” is completed</t>
        </is>
      </c>
      <c r="D58" s="61" t="inlineStr">
        <is>
          <t>blocking · in this workbook</t>
        </is>
      </c>
      <c r="E58" s="62">
        <f>IF(LEN(TRIM('5. Sustainable Development'!F10&amp;""))=0,"FAIL","PASS")</f>
        <v/>
      </c>
    </row>
    <row r="59" ht="26" customHeight="1">
      <c r="B59" s="59" t="inlineStr">
        <is>
          <t>REQ·e_5_3_negative_socioeconomic</t>
        </is>
      </c>
      <c r="C59" s="60" t="inlineStr">
        <is>
          <t>5. Sustainable Development 5.3 — “Assessment of potential negative socio-economic impacts for Malawi” is completed</t>
        </is>
      </c>
      <c r="D59" s="61" t="inlineStr">
        <is>
          <t>blocking · in this workbook</t>
        </is>
      </c>
      <c r="E59" s="62">
        <f>IF(LEN(TRIM('5. Sustainable Development'!F11&amp;""))=0,"FAIL","PASS")</f>
        <v/>
      </c>
    </row>
    <row r="60" ht="15" customHeight="1">
      <c r="B60" s="59" t="inlineStr">
        <is>
          <t>REQ·e_5_4_human_rights</t>
        </is>
      </c>
      <c r="C60" s="60" t="inlineStr">
        <is>
          <t>5. Sustainable Development 5.4 — “Respect for Human Rights.” is completed</t>
        </is>
      </c>
      <c r="D60" s="61" t="inlineStr">
        <is>
          <t>blocking · in this workbook</t>
        </is>
      </c>
      <c r="E60" s="62">
        <f>IF(LEN(TRIM('5. Sustainable Development'!F12&amp;""))=0,"FAIL","PASS")</f>
        <v/>
      </c>
    </row>
    <row r="61" ht="15" customHeight="1">
      <c r="B61" s="59" t="inlineStr">
        <is>
          <t>REQ·e_5_5_anti_corruption</t>
        </is>
      </c>
      <c r="C61" s="60" t="inlineStr">
        <is>
          <t>5. Sustainable Development 5.5 — “Avoidance of Corruption and bad governance.” is completed</t>
        </is>
      </c>
      <c r="D61" s="61" t="inlineStr">
        <is>
          <t>blocking · in this workbook</t>
        </is>
      </c>
      <c r="E61" s="62">
        <f>IF(LEN(TRIM('5. Sustainable Development'!F13&amp;""))=0,"FAIL","PASS")</f>
        <v/>
      </c>
    </row>
    <row r="62" ht="15" customHeight="1">
      <c r="B62" s="59" t="inlineStr">
        <is>
          <t>REQ·e_5_6_sd_indicators</t>
        </is>
      </c>
      <c r="C62" s="60" t="inlineStr">
        <is>
          <t>5. Sustainable Development 5.6 — “Sustainable Development indicators” is completed</t>
        </is>
      </c>
      <c r="D62" s="61" t="inlineStr">
        <is>
          <t>blocking · in this workbook</t>
        </is>
      </c>
      <c r="E62" s="62">
        <f>IF(LEN(TRIM('5. Sustainable Development'!F14&amp;""))=0,"FAIL","PASS")</f>
        <v/>
      </c>
    </row>
    <row r="63" ht="26" customHeight="1">
      <c r="B63" s="59" t="inlineStr">
        <is>
          <t>REQ·e_5_7_stakeholder_engagement</t>
        </is>
      </c>
      <c r="C63" s="60" t="inlineStr">
        <is>
          <t>5. Sustainable Development 5.7 — “Stakeholder engagement: identification of-and-consultations with stakeholders (i.e., wha” is completed</t>
        </is>
      </c>
      <c r="D63" s="61" t="inlineStr">
        <is>
          <t>blocking · in this workbook</t>
        </is>
      </c>
      <c r="E63" s="62">
        <f>IF(LEN(TRIM('5. Sustainable Development'!F15&amp;""))=0,"FAIL","PASS")</f>
        <v/>
      </c>
    </row>
    <row r="64" ht="26" customHeight="1">
      <c r="B64" s="59" t="inlineStr">
        <is>
          <t>REQ·e_5_8_local_involvement_process</t>
        </is>
      </c>
      <c r="C64" s="60" t="inlineStr">
        <is>
          <t>5. Sustainable Development 5.8 — “Description of the process followed to ensure the involvement of local stakeholders in t” is completed</t>
        </is>
      </c>
      <c r="D64" s="61" t="inlineStr">
        <is>
          <t>blocking · in this workbook</t>
        </is>
      </c>
      <c r="E64" s="62">
        <f>IF(LEN(TRIM('5. Sustainable Development'!F16&amp;""))=0,"FAIL","PASS")</f>
        <v/>
      </c>
    </row>
    <row r="65" ht="15" customHeight="1">
      <c r="B65" s="59" t="inlineStr">
        <is>
          <t>REQ·e_5_8_1_comment_period_days</t>
        </is>
      </c>
      <c r="C65" s="60" t="inlineStr">
        <is>
          <t>5. Sustainable Development 5.8.1 — “Duration of the public comment period” is completed</t>
        </is>
      </c>
      <c r="D65" s="61" t="inlineStr">
        <is>
          <t>blocking · in this workbook</t>
        </is>
      </c>
      <c r="E65" s="62">
        <f>IF(LEN(TRIM('5. Sustainable Development'!F18&amp;""))=0,"FAIL","PASS")</f>
        <v/>
      </c>
    </row>
    <row r="66" ht="26" customHeight="1">
      <c r="B66" s="59" t="inlineStr">
        <is>
          <t>REQ·e_5_8_2_comment_period_dates</t>
        </is>
      </c>
      <c r="C66" s="60" t="inlineStr">
        <is>
          <t>5. Sustainable Development 5.8.2 — “Public comment period — dates and how it was announced” is completed</t>
        </is>
      </c>
      <c r="D66" s="61" t="inlineStr">
        <is>
          <t>blocking · in this workbook</t>
        </is>
      </c>
      <c r="E66" s="62">
        <f>IF(LEN(TRIM('5. Sustainable Development'!F19&amp;""))=0,"FAIL","PASS")</f>
        <v/>
      </c>
    </row>
    <row r="67" ht="26" customHeight="1">
      <c r="B67" s="59" t="inlineStr">
        <is>
          <t>REQ·e_esia_required</t>
        </is>
      </c>
      <c r="C67" s="60" t="inlineStr">
        <is>
          <t>5. Sustainable Development 5.9.1 — “Is an Environmental and Social Impact Assessment required for this activity?” is completed</t>
        </is>
      </c>
      <c r="D67" s="61" t="inlineStr">
        <is>
          <t>blocking · in this workbook</t>
        </is>
      </c>
      <c r="E67" s="62">
        <f>IF(LEN(TRIM('5. Sustainable Development'!F20&amp;""))=0,"FAIL","PASS")</f>
        <v/>
      </c>
    </row>
    <row r="68" ht="26" customHeight="1">
      <c r="B68" s="59" t="inlineStr">
        <is>
          <t>TBL·e_sd_indicators</t>
        </is>
      </c>
      <c r="C68" s="60" t="inlineStr">
        <is>
          <t>5. Sustainable Development — table “Sustainable Development indicators” has at least 3 completed row(s)</t>
        </is>
      </c>
      <c r="D68" s="61" t="inlineStr">
        <is>
          <t>blocking · in this workbook</t>
        </is>
      </c>
      <c r="E68" s="62">
        <f>IF(COUNTA('5. Sustainable Development'!B25:B49)&gt;=3,"PASS","FAIL")</f>
        <v/>
      </c>
    </row>
    <row r="69" ht="26" customHeight="1">
      <c r="B69" s="59" t="inlineStr">
        <is>
          <t>TBL·e_impact_register</t>
        </is>
      </c>
      <c r="C69" s="60" t="inlineStr">
        <is>
          <t>5. Sustainable Development — table “Negative impacts, safeguards and mitigation plan” has at least 1 completed row(s)</t>
        </is>
      </c>
      <c r="D69" s="61" t="inlineStr">
        <is>
          <t>blocking · in this workbook</t>
        </is>
      </c>
      <c r="E69" s="62">
        <f>IF(COUNTA('5. Sustainable Development'!B54:B78)&gt;=1,"PASS","FAIL")</f>
        <v/>
      </c>
    </row>
    <row r="70" ht="26" customHeight="1">
      <c r="B70" s="59" t="inlineStr">
        <is>
          <t>TBL·e_stakeholders</t>
        </is>
      </c>
      <c r="C70" s="60" t="inlineStr">
        <is>
          <t>5. Sustainable Development — table “Stakeholders identified and consulted” has at least 4 completed row(s)</t>
        </is>
      </c>
      <c r="D70" s="61" t="inlineStr">
        <is>
          <t>blocking · in this workbook</t>
        </is>
      </c>
      <c r="E70" s="62">
        <f>IF(COUNTA('5. Sustainable Development'!B84:B113)&gt;=4,"PASS","FAIL")</f>
        <v/>
      </c>
    </row>
    <row r="71" ht="15" customHeight="1">
      <c r="B71" s="59" t="inlineStr">
        <is>
          <t>REQ·e_6_1_quantification</t>
        </is>
      </c>
      <c r="C71" s="60" t="inlineStr">
        <is>
          <t>6. MRV 6.1 — “Quantification of mitigation outcomes” is completed</t>
        </is>
      </c>
      <c r="D71" s="61" t="inlineStr">
        <is>
          <t>blocking · in this workbook</t>
        </is>
      </c>
      <c r="E71" s="62">
        <f>IF(LEN(TRIM('6. MRV'!F9&amp;""))=0,"FAIL","PASS")</f>
        <v/>
      </c>
    </row>
    <row r="72" ht="15" customHeight="1">
      <c r="B72" s="59" t="inlineStr">
        <is>
          <t>REQ·e_6_2_methodology_standard</t>
        </is>
      </c>
      <c r="C72" s="60" t="inlineStr">
        <is>
          <t>6. MRV 6.2.1 — “Methodology standard” is completed</t>
        </is>
      </c>
      <c r="D72" s="61" t="inlineStr">
        <is>
          <t>blocking · in this workbook</t>
        </is>
      </c>
      <c r="E72" s="62">
        <f>IF(LEN(TRIM('6. MRV'!F10&amp;""))=0,"FAIL","PASS")</f>
        <v/>
      </c>
    </row>
    <row r="73" ht="15" customHeight="1">
      <c r="B73" s="59" t="inlineStr">
        <is>
          <t>REQ·e_6_2_methodology_id</t>
        </is>
      </c>
      <c r="C73" s="60" t="inlineStr">
        <is>
          <t>6. MRV 6.2.2 — “Methodology identifier and version” is completed</t>
        </is>
      </c>
      <c r="D73" s="61" t="inlineStr">
        <is>
          <t>blocking · in this workbook</t>
        </is>
      </c>
      <c r="E73" s="62">
        <f>IF(LEN(TRIM('6. MRV'!F11&amp;""))=0,"FAIL","PASS")</f>
        <v/>
      </c>
    </row>
    <row r="74" ht="15" customHeight="1">
      <c r="B74" s="59" t="inlineStr">
        <is>
          <t>REQ·e_gwp_source</t>
        </is>
      </c>
      <c r="C74" s="60" t="inlineStr">
        <is>
          <t>6. MRV 6.2.5 — “Global warming potential values applied” is completed</t>
        </is>
      </c>
      <c r="D74" s="61" t="inlineStr">
        <is>
          <t>blocking · in this workbook</t>
        </is>
      </c>
      <c r="E74" s="62">
        <f>IF(LEN(TRIM('6. MRV'!F14&amp;""))=0,"FAIL","PASS")</f>
        <v/>
      </c>
    </row>
    <row r="75" ht="15" customHeight="1">
      <c r="B75" s="59" t="inlineStr">
        <is>
          <t>REQ·e_reversal_risk</t>
        </is>
      </c>
      <c r="C75" s="60" t="inlineStr">
        <is>
          <t>6. MRV 6.3.1 — “Is this activity exposed to reversal or non-permanence risk?” is completed</t>
        </is>
      </c>
      <c r="D75" s="61" t="inlineStr">
        <is>
          <t>blocking · in this workbook</t>
        </is>
      </c>
      <c r="E75" s="62">
        <f>IF(LEN(TRIM('6. MRV'!F16&amp;""))=0,"FAIL","PASS")</f>
        <v/>
      </c>
    </row>
    <row r="76" ht="15" customHeight="1">
      <c r="B76" s="59" t="inlineStr">
        <is>
          <t>REQ·e_6_4_data_acquisition</t>
        </is>
      </c>
      <c r="C76" s="60" t="inlineStr">
        <is>
          <t>6. MRV 6.4 — “Data acquisition” is completed</t>
        </is>
      </c>
      <c r="D76" s="61" t="inlineStr">
        <is>
          <t>blocking · in this workbook</t>
        </is>
      </c>
      <c r="E76" s="62">
        <f>IF(LEN(TRIM('6. MRV'!F18&amp;""))=0,"FAIL","PASS")</f>
        <v/>
      </c>
    </row>
    <row r="77" ht="15" customHeight="1">
      <c r="B77" s="59" t="inlineStr">
        <is>
          <t>REQ·e_6_5_mrv_plan</t>
        </is>
      </c>
      <c r="C77" s="60" t="inlineStr">
        <is>
          <t>6. MRV 6.5 — “MRV Plan” is completed</t>
        </is>
      </c>
      <c r="D77" s="61" t="inlineStr">
        <is>
          <t>blocking · in this workbook</t>
        </is>
      </c>
      <c r="E77" s="62">
        <f>IF(LEN(TRIM('6. MRV'!F19&amp;""))=0,"FAIL","PASS")</f>
        <v/>
      </c>
    </row>
    <row r="78" ht="15" customHeight="1">
      <c r="B78" s="59" t="inlineStr">
        <is>
          <t>REQ·e_uncertainty_target</t>
        </is>
      </c>
      <c r="C78" s="60" t="inlineStr">
        <is>
          <t>6. MRV 6.5.1 — “Target level of uncertainty on the quantified reductions” is completed</t>
        </is>
      </c>
      <c r="D78" s="61" t="inlineStr">
        <is>
          <t>blocking · in this workbook</t>
        </is>
      </c>
      <c r="E78" s="62">
        <f>IF(LEN(TRIM('6. MRV'!F20&amp;""))=0,"FAIL","PASS")</f>
        <v/>
      </c>
    </row>
    <row r="79" ht="26" customHeight="1">
      <c r="B79" s="59" t="inlineStr">
        <is>
          <t>TBL·e_param_exante</t>
        </is>
      </c>
      <c r="C79" s="60" t="inlineStr">
        <is>
          <t>7. Parameters ex-ante — table “1D. Data or parameter fixed ex-ante” has at least 1 completed row(s)</t>
        </is>
      </c>
      <c r="D79" s="61" t="inlineStr">
        <is>
          <t>blocking · in this workbook</t>
        </is>
      </c>
      <c r="E79" s="62">
        <f>IF(COUNTA('7. Parameters ex-ante'!B9:B53)&gt;=1,"PASS","FAIL")</f>
        <v/>
      </c>
    </row>
    <row r="80" ht="26" customHeight="1">
      <c r="B80" s="59" t="inlineStr">
        <is>
          <t>TBL·e_param_monitored</t>
        </is>
      </c>
      <c r="C80" s="60" t="inlineStr">
        <is>
          <t>8. Parameters monitored — table “2D. Monitored data or parameter” has at least 1 completed row(s)</t>
        </is>
      </c>
      <c r="D80" s="61" t="inlineStr">
        <is>
          <t>blocking · in this workbook</t>
        </is>
      </c>
      <c r="E80" s="62">
        <f>IF(COUNTA('8. Parameters monitored'!B9:B53)&gt;=1,"PASS","FAIL")</f>
        <v/>
      </c>
    </row>
    <row r="81" ht="26" customHeight="1">
      <c r="B81" s="59" t="inlineStr">
        <is>
          <t>TBL·e_exante_schedule</t>
        </is>
      </c>
      <c r="C81" s="60" t="inlineStr">
        <is>
          <t>9. Ex-ante ER schedule — table “Ex-ante estimate by vintage year” has at least 1 completed row(s)</t>
        </is>
      </c>
      <c r="D81" s="61" t="inlineStr">
        <is>
          <t>blocking · in this workbook</t>
        </is>
      </c>
      <c r="E81" s="62">
        <f>IF(COUNTA('9. Ex-ante ER schedule'!B10:B34)&gt;=1,"PASS","FAIL")</f>
        <v/>
      </c>
    </row>
    <row r="82" ht="26" customHeight="1">
      <c r="B82" s="59" t="inlineStr">
        <is>
          <t>REQ·e_7_1_1_governance_structure</t>
        </is>
      </c>
      <c r="C82" s="60" t="inlineStr">
        <is>
          <t>10. Institutional 7.1.1 — “Describe the governance structure of the Mitigation Activity including roles and respons” is completed</t>
        </is>
      </c>
      <c r="D82" s="61" t="inlineStr">
        <is>
          <t>blocking · in this workbook</t>
        </is>
      </c>
      <c r="E82" s="62">
        <f>IF(LEN(TRIM('10. Institutional'!F8&amp;""))=0,"FAIL","PASS")</f>
        <v/>
      </c>
    </row>
    <row r="83" ht="26" customHeight="1">
      <c r="B83" s="59" t="inlineStr">
        <is>
          <t>REQ·e_7_1_2_ma_supervisor_mopa</t>
        </is>
      </c>
      <c r="C83" s="60" t="inlineStr">
        <is>
          <t>10. Institutional 7.1.2 — “Designate the entity that will become the Mitigation Activity's supervisor and form a co” is completed</t>
        </is>
      </c>
      <c r="D83" s="61" t="inlineStr">
        <is>
          <t>blocking · in this workbook</t>
        </is>
      </c>
      <c r="E83" s="62">
        <f>IF(LEN(TRIM('10. Institutional'!F9&amp;""))=0,"FAIL","PASS")</f>
        <v/>
      </c>
    </row>
    <row r="84" ht="26" customHeight="1">
      <c r="B84" s="59" t="inlineStr">
        <is>
          <t>REQ·e_mopa_status</t>
        </is>
      </c>
      <c r="C84" s="60" t="inlineStr">
        <is>
          <t>10. Institutional 7.1.2a — “Status of the Mitigation Outcome Purchase Agreement” is completed</t>
        </is>
      </c>
      <c r="D84" s="61" t="inlineStr">
        <is>
          <t>blocking · in this workbook</t>
        </is>
      </c>
      <c r="E84" s="62">
        <f>IF(LEN(TRIM('10. Institutional'!F10&amp;""))=0,"FAIL","PASS")</f>
        <v/>
      </c>
    </row>
    <row r="85" ht="26" customHeight="1">
      <c r="B85" s="59" t="inlineStr">
        <is>
          <t>REQ·e_7_1_3_intl_prog_experience</t>
        </is>
      </c>
      <c r="C85" s="60" t="inlineStr">
        <is>
          <t>10. Institutional 7.1.3 — “Provide a comprehensive overview of the previous experience of the project developer in ” is completed</t>
        </is>
      </c>
      <c r="D85" s="61" t="inlineStr">
        <is>
          <t>blocking · in this workbook</t>
        </is>
      </c>
      <c r="E85" s="62">
        <f>IF(LEN(TRIM('10. Institutional'!F11&amp;""))=0,"FAIL","PASS")</f>
        <v/>
      </c>
    </row>
    <row r="86" ht="26" customHeight="1">
      <c r="B86" s="59" t="inlineStr">
        <is>
          <t>REQ·e_7_1_4_technical_capability</t>
        </is>
      </c>
      <c r="C86" s="60" t="inlineStr">
        <is>
          <t>10. Institutional 7.1.4 — “Provide a comprehensive overview of the project developer's technical capability, includ” is completed</t>
        </is>
      </c>
      <c r="D86" s="61" t="inlineStr">
        <is>
          <t>blocking · in this workbook</t>
        </is>
      </c>
      <c r="E86" s="62">
        <f>IF(LEN(TRIM('10. Institutional'!F12&amp;""))=0,"FAIL","PASS")</f>
        <v/>
      </c>
    </row>
    <row r="87" ht="26" customHeight="1">
      <c r="B87" s="59" t="inlineStr">
        <is>
          <t>REQ·e_7_1_7_benefit_sharing_sop</t>
        </is>
      </c>
      <c r="C87" s="60" t="inlineStr">
        <is>
          <t>10. Institutional 7.1.7 — “Describe the benefit-sharing mechanism with which Malawi levies a share of proceeds (SoP” is completed</t>
        </is>
      </c>
      <c r="D87" s="61" t="inlineStr">
        <is>
          <t>blocking · in this workbook</t>
        </is>
      </c>
      <c r="E87" s="62">
        <f>IF(LEN(TRIM('10. Institutional'!F13&amp;""))=0,"FAIL","PASS")</f>
        <v/>
      </c>
    </row>
    <row r="88" ht="26" customHeight="1">
      <c r="B88" s="59" t="inlineStr">
        <is>
          <t>REQ·e_sop_level_pct</t>
        </is>
      </c>
      <c r="C88" s="60" t="inlineStr">
        <is>
          <t>10. Institutional 7.1.7a — “Level of share of proceeds the business model can carry” is completed</t>
        </is>
      </c>
      <c r="D88" s="61" t="inlineStr">
        <is>
          <t>blocking · in this workbook</t>
        </is>
      </c>
      <c r="E88" s="62">
        <f>IF(LEN(TRIM('10. Institutional'!F14&amp;""))=0,"FAIL","PASS")</f>
        <v/>
      </c>
    </row>
    <row r="89" ht="15" customHeight="1">
      <c r="B89" s="59" t="inlineStr">
        <is>
          <t>REQ·e_sop_pricing_impact</t>
        </is>
      </c>
      <c r="C89" s="60" t="inlineStr">
        <is>
          <t>10. Institutional 7.1.7b — “Effect on the price per Mitigation Outcome” is completed</t>
        </is>
      </c>
      <c r="D89" s="61" t="inlineStr">
        <is>
          <t>blocking · in this workbook</t>
        </is>
      </c>
      <c r="E89" s="62">
        <f>IF(LEN(TRIM('10. Institutional'!F15&amp;""))=0,"FAIL","PASS")</f>
        <v/>
      </c>
    </row>
    <row r="90" ht="26" customHeight="1">
      <c r="B90" s="59" t="inlineStr">
        <is>
          <t>TBL·e_supporting_agencies</t>
        </is>
      </c>
      <c r="C90" s="60" t="inlineStr">
        <is>
          <t>10. Institutional — table “7.1.5 Stakeholders and measurement and reporting supporting agencies” has at least 1 completed row(s)</t>
        </is>
      </c>
      <c r="D90" s="61" t="inlineStr">
        <is>
          <t>blocking · in this workbook</t>
        </is>
      </c>
      <c r="E90" s="62">
        <f>IF(COUNTA('10. Institutional'!B20:B37)&gt;=1,"PASS","FAIL")</f>
        <v/>
      </c>
    </row>
    <row r="91" ht="26" customHeight="1">
      <c r="B91" s="59" t="inlineStr">
        <is>
          <t>TBL·e_madd_revision_participants</t>
        </is>
      </c>
      <c r="C91" s="60" t="inlineStr">
        <is>
          <t>10. Institutional — table “7.1.6 Key participants in the revision of this MADD” has at least 1 completed row(s)</t>
        </is>
      </c>
      <c r="D91" s="61" t="inlineStr">
        <is>
          <t>blocking · in this workbook</t>
        </is>
      </c>
      <c r="E91" s="62">
        <f>IF(COUNTA('10. Institutional'!B42:B56)&gt;=1,"PASS","FAIL")</f>
        <v/>
      </c>
    </row>
    <row r="92" ht="26" customHeight="1">
      <c r="B92" s="59" t="inlineStr">
        <is>
          <t>REQ·e_7_2_1_coordination_structure</t>
        </is>
      </c>
      <c r="C92" s="60" t="inlineStr">
        <is>
          <t>10. Institutional 7.2.1 — “Describe the coordination structure and interaction between the Mitigation Activity and ” is completed</t>
        </is>
      </c>
      <c r="D92" s="61" t="inlineStr">
        <is>
          <t>blocking · in this workbook</t>
        </is>
      </c>
      <c r="E92" s="62">
        <f>IF(LEN(TRIM('10. Institutional'!F60&amp;""))=0,"FAIL","PASS")</f>
        <v/>
      </c>
    </row>
    <row r="93" ht="26" customHeight="1">
      <c r="B93" s="59" t="inlineStr">
        <is>
          <t>REQ·e_7_2_2_national_coordination</t>
        </is>
      </c>
      <c r="C93" s="60" t="inlineStr">
        <is>
          <t>10. Institutional 7.2.2 — “Propose what national Article 6 coordinating structures (i.e., inter-ministerial, cross-” is completed</t>
        </is>
      </c>
      <c r="D93" s="61" t="inlineStr">
        <is>
          <t>blocking · in this workbook</t>
        </is>
      </c>
      <c r="E93" s="62">
        <f>IF(LEN(TRIM('10. Institutional'!F61&amp;""))=0,"FAIL","PASS")</f>
        <v/>
      </c>
    </row>
    <row r="94" ht="26" customHeight="1">
      <c r="B94" s="59" t="inlineStr">
        <is>
          <t>REQ·e_7_2_3_org_setup_gov_anchoring</t>
        </is>
      </c>
      <c r="C94" s="60" t="inlineStr">
        <is>
          <t>10. Institutional 7.2.3 — “Describe the organizational set-up which governs the Mitigation Activity and anchors the” is completed</t>
        </is>
      </c>
      <c r="D94" s="61" t="inlineStr">
        <is>
          <t>blocking · in this workbook</t>
        </is>
      </c>
      <c r="E94" s="62">
        <f>IF(LEN(TRIM('10. Institutional'!F62&amp;""))=0,"FAIL","PASS")</f>
        <v/>
      </c>
    </row>
    <row r="95" ht="15" customHeight="1">
      <c r="B95" s="59" t="inlineStr">
        <is>
          <t>REQ·e_8_1_financing_summary</t>
        </is>
      </c>
      <c r="C95" s="60" t="inlineStr">
        <is>
          <t>11. Financing 8.1 — “Summary financing model” is completed</t>
        </is>
      </c>
      <c r="D95" s="61" t="inlineStr">
        <is>
          <t>blocking · in this workbook</t>
        </is>
      </c>
      <c r="E95" s="62">
        <f>IF(LEN(TRIM('11. Financing'!F8&amp;""))=0,"FAIL","PASS")</f>
        <v/>
      </c>
    </row>
    <row r="96" ht="26" customHeight="1">
      <c r="B96" s="59" t="inlineStr">
        <is>
          <t>REQ·e_8_2_financial_model_attachment</t>
        </is>
      </c>
      <c r="C96" s="60" t="inlineStr">
        <is>
          <t>11. Financing 8.2 — “Detailed financial model — Annex Ref ID of the attached model” is completed</t>
        </is>
      </c>
      <c r="D96" s="61" t="inlineStr">
        <is>
          <t>blocking · in this workbook</t>
        </is>
      </c>
      <c r="E96" s="62">
        <f>IF(LEN(TRIM('11. Financing'!F9&amp;""))=0,"FAIL","PASS")</f>
        <v/>
      </c>
    </row>
    <row r="97" ht="15" customHeight="1">
      <c r="B97" s="59" t="inlineStr">
        <is>
          <t>REQ·e_currency</t>
        </is>
      </c>
      <c r="C97" s="60" t="inlineStr">
        <is>
          <t>11. Financing 8.3 — “Reporting currency” is completed</t>
        </is>
      </c>
      <c r="D97" s="61" t="inlineStr">
        <is>
          <t>blocking · in this workbook</t>
        </is>
      </c>
      <c r="E97" s="62">
        <f>IF(LEN(TRIM('11. Financing'!F10&amp;""))=0,"FAIL","PASS")</f>
        <v/>
      </c>
    </row>
    <row r="98" ht="15" customHeight="1">
      <c r="B98" s="59" t="inlineStr">
        <is>
          <t>REQ·e_capex</t>
        </is>
      </c>
      <c r="C98" s="60" t="inlineStr">
        <is>
          <t>11. Financing 8.5 — “Total capital expenditure” is completed</t>
        </is>
      </c>
      <c r="D98" s="61" t="inlineStr">
        <is>
          <t>blocking · in this workbook</t>
        </is>
      </c>
      <c r="E98" s="62">
        <f>IF(LEN(TRIM('11. Financing'!F12&amp;""))=0,"FAIL","PASS")</f>
        <v/>
      </c>
    </row>
    <row r="99" ht="15" customHeight="1">
      <c r="B99" s="59" t="inlineStr">
        <is>
          <t>REQ·e_opex_annual</t>
        </is>
      </c>
      <c r="C99" s="60" t="inlineStr">
        <is>
          <t>11. Financing 8.6 — “Annual operating expenditure” is completed</t>
        </is>
      </c>
      <c r="D99" s="61" t="inlineStr">
        <is>
          <t>blocking · in this workbook</t>
        </is>
      </c>
      <c r="E99" s="62">
        <f>IF(LEN(TRIM('11. Financing'!F13&amp;""))=0,"FAIL","PASS")</f>
        <v/>
      </c>
    </row>
    <row r="100" ht="15" customHeight="1">
      <c r="B100" s="59" t="inlineStr">
        <is>
          <t>REQ·e_business_model</t>
        </is>
      </c>
      <c r="C100" s="60" t="inlineStr">
        <is>
          <t>11. Financing 8.7 — “Business model type and the rationale for selecting it” is completed</t>
        </is>
      </c>
      <c r="D100" s="61" t="inlineStr">
        <is>
          <t>blocking · in this workbook</t>
        </is>
      </c>
      <c r="E100" s="62">
        <f>IF(LEN(TRIM('11. Financing'!F14&amp;""))=0,"FAIL","PASS")</f>
        <v/>
      </c>
    </row>
    <row r="101" ht="26" customHeight="1">
      <c r="B101" s="59" t="inlineStr">
        <is>
          <t>REQ·e_financial_additionality</t>
        </is>
      </c>
      <c r="C101" s="60" t="inlineStr">
        <is>
          <t>11. Financing 8.8 — “Investment analysis demonstrating financial additionality” is completed</t>
        </is>
      </c>
      <c r="D101" s="61" t="inlineStr">
        <is>
          <t>blocking · in this workbook</t>
        </is>
      </c>
      <c r="E101" s="62">
        <f>IF(LEN(TRIM('11. Financing'!F15&amp;""))=0,"FAIL","PASS")</f>
        <v/>
      </c>
    </row>
    <row r="102" ht="26" customHeight="1">
      <c r="B102" s="59" t="inlineStr">
        <is>
          <t>TBL·e_cost_allocation</t>
        </is>
      </c>
      <c r="C102" s="60" t="inlineStr">
        <is>
          <t>11. Financing — table “8.9 Costs and profits allocation by stage and actor” has at least 3 completed row(s)</t>
        </is>
      </c>
      <c r="D102" s="61" t="inlineStr">
        <is>
          <t>blocking · in this workbook</t>
        </is>
      </c>
      <c r="E102" s="62">
        <f>IF(COUNTA('11. Financing'!B19:B48)&gt;=3,"PASS","FAIL")</f>
        <v/>
      </c>
    </row>
    <row r="103" ht="15" customHeight="1">
      <c r="B103" s="59" t="inlineStr">
        <is>
          <t>TBL·e_funding_sources</t>
        </is>
      </c>
      <c r="C103" s="60" t="inlineStr">
        <is>
          <t>11. Financing — table “8.10 Financial sources” has at least 1 completed row(s)</t>
        </is>
      </c>
      <c r="D103" s="61" t="inlineStr">
        <is>
          <t>blocking · in this workbook</t>
        </is>
      </c>
      <c r="E103" s="62">
        <f>IF(COUNTA('11. Financing'!B53:B77)&gt;=1,"PASS","FAIL")</f>
        <v/>
      </c>
    </row>
    <row r="104" ht="26" customHeight="1">
      <c r="B104" s="59" t="inlineStr">
        <is>
          <t>TBL·e_cashflow</t>
        </is>
      </c>
      <c r="C104" s="60" t="inlineStr">
        <is>
          <t>11. Financing — table “8.11 Indicative cash flow over the activity lifetime” has at least 3 completed row(s)</t>
        </is>
      </c>
      <c r="D104" s="61" t="inlineStr">
        <is>
          <t>blocking · in this workbook</t>
        </is>
      </c>
      <c r="E104" s="62">
        <f>IF(COUNTA('11. Financing'!B84:B113)&gt;=3,"PASS","FAIL")</f>
        <v/>
      </c>
    </row>
    <row r="105" ht="15" customHeight="1">
      <c r="B105" s="59" t="inlineStr">
        <is>
          <t>REQ·e_9_1_gantt_attachment</t>
        </is>
      </c>
      <c r="C105" s="60" t="inlineStr">
        <is>
          <t>12. Schedule 9.1 — “Detailed GANTT chart — Annex Ref ID” is completed</t>
        </is>
      </c>
      <c r="D105" s="61" t="inlineStr">
        <is>
          <t>blocking · in this workbook</t>
        </is>
      </c>
      <c r="E105" s="62">
        <f>IF(LEN(TRIM('12. Schedule'!F8&amp;""))=0,"FAIL","PASS")</f>
        <v/>
      </c>
    </row>
    <row r="106" ht="15" customHeight="1">
      <c r="B106" s="59" t="inlineStr">
        <is>
          <t>REQ·e_ma_start_date</t>
        </is>
      </c>
      <c r="C106" s="60" t="inlineStr">
        <is>
          <t>12. Schedule 9.2 — “Mitigation Activity start date” is completed</t>
        </is>
      </c>
      <c r="D106" s="61" t="inlineStr">
        <is>
          <t>blocking · in this workbook</t>
        </is>
      </c>
      <c r="E106" s="62">
        <f>IF(LEN(TRIM('12. Schedule'!F9&amp;""))=0,"FAIL","PASS")</f>
        <v/>
      </c>
    </row>
    <row r="107" ht="15" customHeight="1">
      <c r="B107" s="59" t="inlineStr">
        <is>
          <t>REQ·e_expected_completion</t>
        </is>
      </c>
      <c r="C107" s="60" t="inlineStr">
        <is>
          <t>12. Schedule 9.3 — “Expected completion of implementation” is completed</t>
        </is>
      </c>
      <c r="D107" s="61" t="inlineStr">
        <is>
          <t>blocking · in this workbook</t>
        </is>
      </c>
      <c r="E107" s="62">
        <f>IF(LEN(TRIM('12. Schedule'!F10&amp;""))=0,"FAIL","PASS")</f>
        <v/>
      </c>
    </row>
    <row r="108" ht="15" customHeight="1">
      <c r="B108" s="59" t="inlineStr">
        <is>
          <t>TBL·e_milestones</t>
        </is>
      </c>
      <c r="C108" s="60" t="inlineStr">
        <is>
          <t>12. Schedule — table “Implementation milestones” has at least 4 completed row(s)</t>
        </is>
      </c>
      <c r="D108" s="61" t="inlineStr">
        <is>
          <t>blocking · in this workbook</t>
        </is>
      </c>
      <c r="E108" s="62">
        <f>IF(COUNTA('12. Schedule'!B14:B43)&gt;=4,"PASS","FAIL")</f>
        <v/>
      </c>
    </row>
    <row r="109" ht="26" customHeight="1">
      <c r="B109" s="59" t="inlineStr">
        <is>
          <t>REQ·e_10_1_status_ead</t>
        </is>
      </c>
      <c r="C109" s="60" t="inlineStr">
        <is>
          <t>13. Interactions 10.1 — “Status of interactions with Malawi's Environmental Affairs Department” is completed</t>
        </is>
      </c>
      <c r="D109" s="61" t="inlineStr">
        <is>
          <t>blocking · in this workbook</t>
        </is>
      </c>
      <c r="E109" s="62">
        <f>IF(LEN(TRIM('13. Interactions'!F8&amp;""))=0,"FAIL","PASS")</f>
        <v/>
      </c>
    </row>
    <row r="110" ht="26" customHeight="1">
      <c r="B110" s="59" t="inlineStr">
        <is>
          <t>REQ·e_10_2_status_acquiring_party</t>
        </is>
      </c>
      <c r="C110" s="60" t="inlineStr">
        <is>
          <t>13. Interactions 10.2 — “Status of interactions with the Acquiring Participating Party” is completed</t>
        </is>
      </c>
      <c r="D110" s="61" t="inlineStr">
        <is>
          <t>blocking · in this workbook</t>
        </is>
      </c>
      <c r="E110" s="62">
        <f>IF(LEN(TRIM('13. Interactions'!F9&amp;""))=0,"FAIL","PASS")</f>
        <v/>
      </c>
    </row>
    <row r="111" ht="15" customHeight="1">
      <c r="B111" s="59" t="inlineStr">
        <is>
          <t>TBL·e_interactions</t>
        </is>
      </c>
      <c r="C111" s="60" t="inlineStr">
        <is>
          <t>13. Interactions — table “Interactions by counterparty” has at least 1 completed row(s)</t>
        </is>
      </c>
      <c r="D111" s="61" t="inlineStr">
        <is>
          <t>blocking · in this workbook</t>
        </is>
      </c>
      <c r="E111" s="62">
        <f>IF(COUNTA('13. Interactions'!B14:B31)&gt;=1,"PASS","FAIL")</f>
        <v/>
      </c>
    </row>
    <row r="112" ht="15" customHeight="1">
      <c r="B112" s="59" t="inlineStr">
        <is>
          <t>X·SECTOR-OTHER</t>
        </is>
      </c>
      <c r="C112" s="60" t="inlineStr">
        <is>
          <t>If the sector is Other, the explanation at 1.7 is completed</t>
        </is>
      </c>
      <c r="D112" s="61" t="inlineStr">
        <is>
          <t>blocking · in this workbook</t>
        </is>
      </c>
      <c r="E112" s="62">
        <f>IF(ISNUMBER(SEARCH("Other",'1. Overview'!F13)),IF(LEN(TRIM('1. Overview'!F14&amp;""))=0,"FAIL","PASS"),"PASS")</f>
        <v/>
      </c>
    </row>
    <row r="113" ht="15" customHeight="1">
      <c r="B113" s="59" t="inlineStr">
        <is>
          <t>X·CP-ORDER</t>
        </is>
      </c>
      <c r="C113" s="60" t="inlineStr">
        <is>
          <t>Crediting period end is after its start</t>
        </is>
      </c>
      <c r="D113" s="61" t="inlineStr">
        <is>
          <t>blocking · in this workbook</t>
        </is>
      </c>
      <c r="E113" s="62">
        <f>IF(OR('3. Methodology'!F16="",'3. Methodology'!F17=""),"FAIL",IF('3. Methodology'!F17&gt;'3. Methodology'!F16,"PASS","FAIL"))</f>
        <v/>
      </c>
    </row>
    <row r="114" ht="15" customHeight="1">
      <c r="B114" s="59" t="inlineStr">
        <is>
          <t>X·PRINCIPAL-DISTRICT</t>
        </is>
      </c>
      <c r="C114" s="60" t="inlineStr">
        <is>
          <t>The principal district is one of the districts on the site register, where sites are listed</t>
        </is>
      </c>
      <c r="D114" s="61" t="inlineStr">
        <is>
          <t>blocking · in this workbook</t>
        </is>
      </c>
      <c r="E114" s="62">
        <f>IF('1. Overview'!F20="","FAIL",IF(COUNTA('1. Overview'!$C$29:$C$48)=0,"PASS",IF(COUNTIF('1. Overview'!$C$29:$C$48,'1. Overview'!F20)&gt;0,"PASS","FAIL")))</f>
        <v/>
      </c>
    </row>
    <row r="115" ht="15" customHeight="1">
      <c r="B115" s="59" t="inlineStr">
        <is>
          <t>X·CP-2021</t>
        </is>
      </c>
      <c r="C115" s="60" t="inlineStr">
        <is>
          <t>Crediting period does not start before 1 January 2021</t>
        </is>
      </c>
      <c r="D115" s="61" t="inlineStr">
        <is>
          <t>blocking · in this workbook</t>
        </is>
      </c>
      <c r="E115" s="62">
        <f>IF('3. Methodology'!F16="","FAIL",IF('3. Methodology'!F16&gt;=DATE(2021,1,1),"PASS","FAIL"))</f>
        <v/>
      </c>
    </row>
    <row r="116" ht="26" customHeight="1">
      <c r="B116" s="59" t="inlineStr">
        <is>
          <t>X·CP-2030</t>
        </is>
      </c>
      <c r="C116" s="60" t="inlineStr">
        <is>
          <t>For Article 6.2 and VCM with a corresponding adjustment, the crediting period ends by 31 December 2030 (Annex V Module 0 item 8)</t>
        </is>
      </c>
      <c r="D116" s="61" t="inlineStr">
        <is>
          <t>blocking · in this workbook</t>
        </is>
      </c>
      <c r="E116" s="62">
        <f>IF('3. Methodology'!F17="","FAIL",IF(ISNUMBER(SEARCH("6.4",'0. Submission Control'!F8)),"PASS",IF('3. Methodology'!F17&lt;=DATE(2030,12,31),"PASS","FAIL")))</f>
        <v/>
      </c>
    </row>
    <row r="117" ht="15" customHeight="1">
      <c r="B117" s="59" t="inlineStr">
        <is>
          <t>X·CP-LIFE</t>
        </is>
      </c>
      <c r="C117" s="60" t="inlineStr">
        <is>
          <t>Crediting period does not exceed the technical lifetime of the activity</t>
        </is>
      </c>
      <c r="D117" s="61" t="inlineStr">
        <is>
          <t>advisory · in this workbook</t>
        </is>
      </c>
      <c r="E117" s="62">
        <f>IF(OR('3. Methodology'!F18="",'3. Methodology'!F20=""),"REVIEW",IF('3. Methodology'!F18&lt;='3. Methodology'!F20,"PASS","FAIL"))</f>
        <v/>
      </c>
    </row>
    <row r="118" ht="15" customHeight="1">
      <c r="B118" s="59" t="inlineStr">
        <is>
          <t>X·A64-RENEW</t>
        </is>
      </c>
      <c r="C118" s="60" t="inlineStr">
        <is>
          <t>Renewals are only claimed on the Article 6.4 track and never exceed two</t>
        </is>
      </c>
      <c r="D118" s="61" t="inlineStr">
        <is>
          <t>blocking · in this workbook</t>
        </is>
      </c>
      <c r="E118" s="62">
        <f>IF('3. Methodology'!F19="","PASS",IF(AND('3. Methodology'!F19&gt;0,NOT(ISNUMBER(SEARCH("6.4",'0. Submission Control'!F8)))),"FAIL",IF('3. Methodology'!F19&lt;=2,"PASS","FAIL")))</f>
        <v/>
      </c>
    </row>
    <row r="119" ht="15" customHeight="1">
      <c r="B119" s="59" t="inlineStr">
        <is>
          <t>X·BASELINE</t>
        </is>
      </c>
      <c r="C119" s="60" t="inlineStr">
        <is>
          <t>The crediting baseline is confirmed to sit below business as usual</t>
        </is>
      </c>
      <c r="D119" s="61" t="inlineStr">
        <is>
          <t>blocking · in this workbook</t>
        </is>
      </c>
      <c r="E119" s="62">
        <f>IF('3. Methodology'!F12="Yes","PASS","FAIL")</f>
        <v/>
      </c>
    </row>
    <row r="120" ht="15" customHeight="1">
      <c r="B120" s="59" t="inlineStr">
        <is>
          <t>X·EXIT</t>
        </is>
      </c>
      <c r="C120" s="60" t="inlineStr">
        <is>
          <t>The exit strategy is completed when the crediting period is shorter than the asset lifetime</t>
        </is>
      </c>
      <c r="D120" s="61" t="inlineStr">
        <is>
          <t>advisory · in this workbook</t>
        </is>
      </c>
      <c r="E120" s="62">
        <f>IF(OR('3. Methodology'!F18="",'3. Methodology'!F20=""),"REVIEW",IF('3. Methodology'!F20&gt;'3. Methodology'!F18,IF(LEN(TRIM('5. Sustainable Development'!F17&amp;""))=0,"FAIL","PASS"),"PASS"))</f>
        <v/>
      </c>
    </row>
    <row r="121" ht="26" customHeight="1">
      <c r="B121" s="59" t="inlineStr">
        <is>
          <t>X·LEAKAGE</t>
        </is>
      </c>
      <c r="C121" s="60" t="inlineStr">
        <is>
          <t>Where reversal risk exists, the leakage and permanence narrative and the reversal plan are completed</t>
        </is>
      </c>
      <c r="D121" s="61" t="inlineStr">
        <is>
          <t>blocking · in this workbook</t>
        </is>
      </c>
      <c r="E121" s="62">
        <f>IF('6. MRV'!F16="Yes",IF(OR(LEN(TRIM('6. MRV'!F15&amp;""))=0,LEN(TRIM('6. MRV'!F17&amp;""))=0),"FAIL","PASS"),"PASS")</f>
        <v/>
      </c>
    </row>
    <row r="122" ht="15" customHeight="1">
      <c r="B122" s="59" t="inlineStr">
        <is>
          <t>X·ESIA</t>
        </is>
      </c>
      <c r="C122" s="60" t="inlineStr">
        <is>
          <t>Where an ESIA is required, its reference is provided</t>
        </is>
      </c>
      <c r="D122" s="61" t="inlineStr">
        <is>
          <t>blocking · in this workbook</t>
        </is>
      </c>
      <c r="E122" s="62">
        <f>IF('5. Sustainable Development'!F20="Yes",IF(LEN(TRIM('5. Sustainable Development'!F21&amp;""))=0,"FAIL","PASS"),"PASS")</f>
        <v/>
      </c>
    </row>
    <row r="123" ht="15" customHeight="1">
      <c r="B123" s="59" t="inlineStr">
        <is>
          <t>X·OVERLAP</t>
        </is>
      </c>
      <c r="C123" s="60" t="inlineStr">
        <is>
          <t>Where an overlap is declared, at least one row of the overlap register is completed</t>
        </is>
      </c>
      <c r="D123" s="61" t="inlineStr">
        <is>
          <t>advisory · in this workbook</t>
        </is>
      </c>
      <c r="E123" s="62">
        <f>IF('4. Double Claiming'!F9="Yes",IF(COUNTA('4. Double Claiming'!B$1:B$400)&gt;0,"PASS","REVIEW"),"PASS")</f>
        <v/>
      </c>
    </row>
    <row r="124" ht="15" customHeight="1">
      <c r="B124" s="59" t="inlineStr">
        <is>
          <t>X·SCALE</t>
        </is>
      </c>
      <c r="C124" s="60" t="inlineStr">
        <is>
          <t>The declared scale band matches the annual average in the ex-ante schedule</t>
        </is>
      </c>
      <c r="D124" s="61" t="inlineStr">
        <is>
          <t>advisory · in this workbook</t>
        </is>
      </c>
      <c r="E124" s="62">
        <f>IF(OR('1. Overview'!F24="",'9. Ex-ante ER schedule'!F40=""),"REVIEW",IF(EXACT('1. Overview'!F24,'9. Ex-ante ER schedule'!F41),"PASS","FAIL"))</f>
        <v/>
      </c>
    </row>
    <row r="125" ht="15" customHeight="1">
      <c r="B125" s="59" t="inlineStr">
        <is>
          <t>X·SCHED-YEARS</t>
        </is>
      </c>
      <c r="C125" s="60" t="inlineStr">
        <is>
          <t>Every vintage year in the ex-ante schedule falls inside the crediting period</t>
        </is>
      </c>
      <c r="D125" s="61" t="inlineStr">
        <is>
          <t>advisory · in this workbook</t>
        </is>
      </c>
      <c r="E125" s="62">
        <f>IF(OR('3. Methodology'!F16="",'3. Methodology'!F17="",COUNT('9. Ex-ante ER schedule'!B10:B34)=0),"REVIEW",IF(AND(MIN('9. Ex-ante ER schedule'!B10:B34)&gt;=YEAR('3. Methodology'!F16),MAX('9. Ex-ante ER schedule'!B10:B34)&lt;=YEAR('3. Methodology'!F17)),"PASS","FAIL"))</f>
        <v/>
      </c>
    </row>
    <row r="126" ht="15" customHeight="1">
      <c r="B126" s="59" t="inlineStr">
        <is>
          <t>X·SCHED-NONNEG</t>
        </is>
      </c>
      <c r="C126" s="60" t="inlineStr">
        <is>
          <t>No vintage year has negative net reductions</t>
        </is>
      </c>
      <c r="D126" s="61" t="inlineStr">
        <is>
          <t>blocking · in this workbook</t>
        </is>
      </c>
      <c r="E126" s="62">
        <f>IF(COUNT('9. Ex-ante ER schedule'!F10:F34)=0,"FAIL",IF(MIN('9. Ex-ante ER schedule'!F10:F34)&gt;=0,"PASS","FAIL"))</f>
        <v/>
      </c>
    </row>
    <row r="127" ht="15" customHeight="1">
      <c r="B127" s="59" t="inlineStr">
        <is>
          <t>X·RISK-5</t>
        </is>
      </c>
      <c r="C127" s="60" t="inlineStr">
        <is>
          <t>The risk register covers all five Annex V categories</t>
        </is>
      </c>
      <c r="D127" s="61" t="inlineStr">
        <is>
          <t>blocking · in this workbook</t>
        </is>
      </c>
      <c r="E127" s="62">
        <f>IF(SUMPRODUCT(--(COUNTIF('2. Project Design'!$C$1:$C$400,{"Political";"Legal";"Institutional";"Financial";"Technical"})&gt;0))=5,"PASS","FAIL")</f>
        <v/>
      </c>
    </row>
    <row r="128" ht="15" customHeight="1">
      <c r="B128" s="59" t="inlineStr">
        <is>
          <t>X·FIN-BALANCE</t>
        </is>
      </c>
      <c r="C128" s="60" t="inlineStr">
        <is>
          <t>Declared financial sources at least cover capital expenditure</t>
        </is>
      </c>
      <c r="D128" s="61" t="inlineStr">
        <is>
          <t>advisory · in this workbook</t>
        </is>
      </c>
      <c r="E128" s="62">
        <f>IF(OR('11. Financing'!F12="",COUNT('11. Financing'!F$1:F$400)=0),"REVIEW","REVIEW")</f>
        <v/>
      </c>
    </row>
    <row r="129" ht="15" customHeight="1">
      <c r="B129" s="59" t="inlineStr">
        <is>
          <t>X·CARBON-FIN</t>
        </is>
      </c>
      <c r="C129" s="60" t="inlineStr">
        <is>
          <t>The share of proceeds the model can carry is stated as a percentage below 100%</t>
        </is>
      </c>
      <c r="D129" s="61" t="inlineStr">
        <is>
          <t>blocking · in this workbook</t>
        </is>
      </c>
      <c r="E129" s="62">
        <f>IF('10. Institutional'!F14="","FAIL",IF(AND('10. Institutional'!F14&gt;=0,'10. Institutional'!F14&lt;1),"PASS","FAIL"))</f>
        <v/>
      </c>
    </row>
    <row r="130" ht="15" customHeight="1">
      <c r="B130" s="59" t="inlineStr">
        <is>
          <t>X·SAMPLING</t>
        </is>
      </c>
      <c r="C130" s="60" t="inlineStr">
        <is>
          <t>Where a sampling plan is provided, target confidence and precision are stated</t>
        </is>
      </c>
      <c r="D130" s="61" t="inlineStr">
        <is>
          <t>blocking · in this workbook</t>
        </is>
      </c>
      <c r="E130" s="62">
        <f>IF(LEN(TRIM('6. MRV'!F21&amp;""))=0,"PASS",IF(OR('6. MRV'!F22="",'6. MRV'!F23=""),"FAIL","PASS"))</f>
        <v/>
      </c>
    </row>
    <row r="131" ht="15" customHeight="1">
      <c r="B131" s="59" t="inlineStr">
        <is>
          <t>X·PARAM-LINK</t>
        </is>
      </c>
      <c r="C131" s="60" t="inlineStr">
        <is>
          <t>At least one ex-ante and one monitored parameter are declared</t>
        </is>
      </c>
      <c r="D131" s="61" t="inlineStr">
        <is>
          <t>blocking · in this workbook</t>
        </is>
      </c>
      <c r="E131" s="62">
        <f>IF(AND(COUNTA('7. Parameters ex-ante'!B$1:B$400)&gt;0,COUNTA('8. Parameters monitored'!B$1:B$400)&gt;0),"PASS","FAIL")</f>
        <v/>
      </c>
    </row>
    <row r="132" ht="26" customHeight="1">
      <c r="B132" s="59" t="inlineStr">
        <is>
          <t>X·MA-START</t>
        </is>
      </c>
      <c r="C132" s="60" t="inlineStr">
        <is>
          <t>The Mitigation Activity start date is not more than three months before the submission date (Annex V Module 0 item 7)</t>
        </is>
      </c>
      <c r="D132" s="61" t="inlineStr">
        <is>
          <t>advisory · in this workbook</t>
        </is>
      </c>
      <c r="E132" s="62">
        <f>IF(OR('12. Schedule'!F9="",'0. Submission Control'!F17=""),"REVIEW",IF('12. Schedule'!F9&gt;='0. Submission Control'!F17-92,"PASS","REVIEW"))</f>
        <v/>
      </c>
    </row>
    <row r="133" ht="26" customHeight="1">
      <c r="B133" s="59" t="inlineStr">
        <is>
          <t>X·PATHWAY-LARGE</t>
        </is>
      </c>
      <c r="C133" s="60" t="inlineStr">
        <is>
          <t>A large-scale activity provides the 2021–2060 emissions pathway; it is optional at every other scale (EAD ruling, 2026-08-19)</t>
        </is>
      </c>
      <c r="D133" s="61" t="inlineStr">
        <is>
          <t>blocking · in this workbook</t>
        </is>
      </c>
      <c r="E133" s="62">
        <f>IF(ISNUMBER(SEARCH("Large",'1. Overview'!F24)),IF(COUNT('9b. Emissions pathway'!B10:B49)&gt;0,"PASS","FAIL"),"PASS")</f>
        <v/>
      </c>
    </row>
    <row r="134" ht="15" customHeight="1">
      <c r="B134" s="59" t="inlineStr">
        <is>
          <t>X·PATHWAY-DISTINCT</t>
        </is>
      </c>
      <c r="C134" s="60" t="inlineStr">
        <is>
          <t>No year appears twice on the emissions pathway</t>
        </is>
      </c>
      <c r="D134" s="61" t="inlineStr">
        <is>
          <t>blocking · in this workbook</t>
        </is>
      </c>
      <c r="E134" s="62">
        <f>IF(COUNT('9b. Emissions pathway'!B10:B49)=0,"PASS",IF(SUMPRODUCT(--('9b. Emissions pathway'!B10:B49&lt;&gt;""),--(COUNTIF('9b. Emissions pathway'!B10:B49,'9b. Emissions pathway'!B10:B49)&gt;1))=0,"PASS","FAIL"))</f>
        <v/>
      </c>
    </row>
    <row r="135" ht="15" customHeight="1">
      <c r="B135" s="59" t="inlineStr">
        <is>
          <t>X·PATHWAY-WINDOW</t>
        </is>
      </c>
      <c r="C135" s="60" t="inlineStr">
        <is>
          <t>Every pathway year falls in the 2021–2060 window</t>
        </is>
      </c>
      <c r="D135" s="61" t="inlineStr">
        <is>
          <t>blocking · in this workbook</t>
        </is>
      </c>
      <c r="E135" s="62">
        <f>IF(COUNT('9b. Emissions pathway'!B10:B49)=0,"PASS",IF(AND(MIN('9b. Emissions pathway'!B10:B49)&gt;=2021,MAX('9b. Emissions pathway'!B10:B49)&lt;=2060),"PASS","FAIL"))</f>
        <v/>
      </c>
    </row>
    <row r="136" ht="15" customHeight="1">
      <c r="B136" s="59" t="inlineStr">
        <is>
          <t>X·PATHWAY-BASIS</t>
        </is>
      </c>
      <c r="C136" s="60" t="inlineStr">
        <is>
          <t>Every pathway row that carries a value states its basis</t>
        </is>
      </c>
      <c r="D136" s="61" t="inlineStr">
        <is>
          <t>blocking · in this workbook</t>
        </is>
      </c>
      <c r="E136" s="62">
        <f>IF(SUMPRODUCT(--('9b. Emissions pathway'!C10:C49&lt;&gt;""),--('9b. Emissions pathway'!F10:F49=""))+SUMPRODUCT(--('9b. Emissions pathway'!D10:D49&lt;&gt;""),--('9b. Emissions pathway'!F10:F49=""))+SUMPRODUCT(--('9b. Emissions pathway'!E10:E49&lt;&gt;""),--('9b. Emissions pathway'!F10:F49=""))=0,"PASS","FAIL")</f>
        <v/>
      </c>
    </row>
    <row r="137" ht="15" customHeight="1">
      <c r="B137" s="59" t="inlineStr">
        <is>
          <t>X·PATHWAY-FUTURE</t>
        </is>
      </c>
      <c r="C137" s="60" t="inlineStr">
        <is>
          <t>Actual emissions are only recorded against years that have occurred</t>
        </is>
      </c>
      <c r="D137" s="61" t="inlineStr">
        <is>
          <t>advisory · in this workbook</t>
        </is>
      </c>
      <c r="E137" s="62">
        <f>IF(SUMPRODUCT(--('9b. Emissions pathway'!C10:C49&lt;&gt;""),--('9b. Emissions pathway'!B10:B49&gt;YEAR(TODAY())))=0,"PASS","REVIEW")</f>
        <v/>
      </c>
    </row>
    <row r="138" ht="15" customHeight="1">
      <c r="B138" s="59" t="inlineStr">
        <is>
          <t>X·UTM</t>
        </is>
      </c>
      <c r="C138" s="60" t="inlineStr">
        <is>
          <t>UTM coordinates, where given, are complete — zone, easting and northing together</t>
        </is>
      </c>
      <c r="D138" s="61" t="inlineStr">
        <is>
          <t>blocking · in this workbook</t>
        </is>
      </c>
      <c r="E138" s="62">
        <f>IF(AND('1. Overview'!F53="",'1. Overview'!F54=""),"PASS",IF(AND('1. Overview'!F52&lt;&gt;"",'1. Overview'!F53&lt;&gt;"",'1. Overview'!F54&lt;&gt;""),"PASS","FAIL"))</f>
        <v/>
      </c>
    </row>
    <row r="139" ht="15" customHeight="1">
      <c r="B139" s="59" t="inlineStr">
        <is>
          <t>X·FX</t>
        </is>
      </c>
      <c r="C139" s="60" t="inlineStr">
        <is>
          <t>Where the reporting currency is not USD, the exchange rate applied and its date are stated</t>
        </is>
      </c>
      <c r="D139" s="61" t="inlineStr">
        <is>
          <t>blocking · in this workbook</t>
        </is>
      </c>
      <c r="E139" s="62">
        <f>IF('11. Financing'!F10="USD","PASS",IF(LEN(TRIM('11. Financing'!F11&amp;""))=0,"FAIL","PASS"))</f>
        <v/>
      </c>
    </row>
    <row r="140" ht="15" customHeight="1">
      <c r="B140" s="59" t="inlineStr">
        <is>
          <t>X·VALREPORT</t>
        </is>
      </c>
      <c r="C140" s="60" t="inlineStr">
        <is>
          <t>Where a validation body has been engaged, the validation report reference is given</t>
        </is>
      </c>
      <c r="D140" s="61" t="inlineStr">
        <is>
          <t>blocking · in this workbook</t>
        </is>
      </c>
      <c r="E140" s="62">
        <f>IF(LEN(TRIM('0. Submission Control'!F20&amp;""))=0,"PASS",IF(LEN(TRIM('0. Submission Control'!F23&amp;""))=0,"FAIL","PASS"))</f>
        <v/>
      </c>
    </row>
    <row r="141" ht="15" customHeight="1">
      <c r="B141" s="59" t="inlineStr">
        <is>
          <t>X·LONO</t>
        </is>
      </c>
      <c r="C141" s="60" t="inlineStr">
        <is>
          <t>For Article 6.2, a Letter of No Objection reference is provided</t>
        </is>
      </c>
      <c r="D141" s="61" t="inlineStr">
        <is>
          <t>blocking · in this workbook</t>
        </is>
      </c>
      <c r="E141" s="62">
        <f>IF(ISNUMBER(SEARCH("6.2",'0. Submission Control'!F8)),IF(LEN(TRIM('0. Submission Control'!F11&amp;""))=0,"FAIL","PASS"),"PASS")</f>
        <v/>
      </c>
    </row>
    <row r="142" ht="15" customHeight="1">
      <c r="B142" s="59" t="inlineStr">
        <is>
          <t>X·VALIDATOR</t>
        </is>
      </c>
      <c r="C142" s="60" t="inlineStr">
        <is>
          <t>For Article 6.4 the validator is a UNFCCC-accredited DOE</t>
        </is>
      </c>
      <c r="D142" s="61" t="inlineStr">
        <is>
          <t>blocking · in this workbook</t>
        </is>
      </c>
      <c r="E142" s="62">
        <f>IF(ISNUMBER(SEARCH("6.4",'0. Submission Control'!F8)),IF(ISNUMBER(SEARCH("DOE",'0. Submission Control'!F20)),"PASS","FAIL"),"PASS")</f>
        <v/>
      </c>
    </row>
    <row r="143" ht="37" customHeight="1">
      <c r="B143" s="59" t="inlineStr">
        <is>
          <t>X·EVID-PRESENT</t>
        </is>
      </c>
      <c r="C143" s="60" t="inlineStr">
        <is>
          <t>The Evidence Register has at least one annex. A participant submission always carries one — at minimum the signed page — so an empty register means the annexes have not been listed rather than that there are none</t>
        </is>
      </c>
      <c r="D143" s="61" t="inlineStr">
        <is>
          <t>blocking · in this workbook</t>
        </is>
      </c>
      <c r="E143" s="62">
        <f>IF(COUNTA('Evidence Register'!$B$6:$B$45)&gt;0,"PASS","FAIL")</f>
        <v/>
      </c>
    </row>
    <row r="144" ht="15" customHeight="1">
      <c r="B144" s="59" t="inlineStr">
        <is>
          <t>X·EVID-UPLOAD</t>
        </is>
      </c>
      <c r="C144" s="60" t="inlineStr">
        <is>
          <t>Every Annex Ref ID cited by a field appears on the Evidence Register</t>
        </is>
      </c>
      <c r="D144" s="61" t="inlineStr">
        <is>
          <t>blocking · in this workbook</t>
        </is>
      </c>
      <c r="E144" s="62">
        <f>IF(SUMPRODUCT(--('Evidence Register'!$J$6:$J$254&lt;&gt;""),--(COUNTIF('Evidence Register'!$B$6:$B$45,'Evidence Register'!$J$6:$J$254&amp;"")=0))=0,"PASS","FAIL")</f>
        <v/>
      </c>
    </row>
    <row r="145" ht="15" customHeight="1">
      <c r="B145" s="59" t="inlineStr">
        <is>
          <t>X·EVID-CITED</t>
        </is>
      </c>
      <c r="C145" s="60" t="inlineStr">
        <is>
          <t>Every Annex Ref ID on the Evidence Register is cited by at least one field</t>
        </is>
      </c>
      <c r="D145" s="61" t="inlineStr">
        <is>
          <t>blocking · in this workbook</t>
        </is>
      </c>
      <c r="E145" s="62">
        <f>IF(SUMPRODUCT(--('Evidence Register'!$B$6:$B$45&lt;&gt;""),--(COUNTIF('Evidence Register'!$J$6:$J$254,'Evidence Register'!$B$6:$B$45&amp;"")=0))=0,"PASS","FAIL")</f>
        <v/>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5:E5"/>
    <mergeCell ref="B3:E3"/>
    <mergeCell ref="B2:E2"/>
  </mergeCells>
  <conditionalFormatting sqref="B5:E5">
    <cfRule type="expression" priority="1" dxfId="3">
      <formula>ISNUMBER(SEARCH("FAILING",$B$5))</formula>
    </cfRule>
    <cfRule type="expression" priority="2" dxfId="4">
      <formula>$B$5="ALL CHECKS PASS"</formula>
    </cfRule>
  </conditionalFormatting>
  <conditionalFormatting sqref="E8:E145">
    <cfRule type="expression" priority="3" dxfId="5">
      <formula>E8="FAIL"</formula>
    </cfRule>
    <cfRule type="expression" priority="4" dxfId="6">
      <formula>E8="PASS"</formula>
    </cfRule>
    <cfRule type="expression" priority="5" dxfId="7">
      <formula>E8="REVIEW"</formula>
    </cfRule>
    <cfRule type="expression" priority="6" dxfId="8">
      <formula>E8="ON UPLOAD"</formula>
    </cfRule>
  </conditionalFormatting>
  <pageMargins left="0.75" right="0.75" top="1" bottom="1" header="0.5" footer="0.5"/>
</worksheet>
</file>

<file path=xl/worksheets/sheet18.xml><?xml version="1.0" encoding="utf-8"?>
<worksheet xmlns="http://schemas.openxmlformats.org/spreadsheetml/2006/main">
  <sheetPr>
    <outlinePr summaryBelow="1" summaryRight="1"/>
    <pageSetUpPr/>
  </sheetPr>
  <dimension ref="B2:BZ25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40" customWidth="1" min="3" max="3"/>
    <col width="22" customWidth="1" min="4" max="4"/>
    <col width="26" customWidth="1" min="5" max="5"/>
    <col width="34" customWidth="1" min="6" max="6"/>
    <col width="16" customWidth="1" min="7" max="7"/>
    <col hidden="1" width="13" customWidth="1" min="8" max="8"/>
    <col hidden="1" width="13" customWidth="1" min="9" max="9"/>
    <col hidden="1" width="13" customWidth="1" min="10" max="10"/>
    <col hidden="1" width="13" customWidth="1" min="11" max="11"/>
    <col hidden="1" width="13" customWidth="1" min="78" max="78"/>
  </cols>
  <sheetData>
    <row r="2">
      <c r="B2" s="56" t="inlineStr">
        <is>
          <t>Evidence register — annexes, photographs, maps and certificates</t>
        </is>
      </c>
    </row>
    <row r="3" ht="44" customHeight="1">
      <c r="B3" s="14" t="inlineStr">
        <is>
          <t>List every annex you referenced anywhere in this workbook. Give each one a short reference ID and use exactly that ID in the 'Annex Ref ID' cell of the field it supports. On upload, MCRS reads this register and opens an upload slot for each row, then links the uploaded file to the parsed record. Do not embed images or PDFs inside this workbook — they will not be read.</t>
        </is>
      </c>
    </row>
    <row r="4">
      <c r="J4" s="65" t="inlineStr">
        <is>
          <t>Citation index — do not edit. Mirrors every Annex Ref ID cell in this workbook.</t>
        </is>
      </c>
    </row>
    <row r="5" ht="26" customHeight="1">
      <c r="B5" s="66" t="inlineStr">
        <is>
          <t>Annex Ref ID</t>
        </is>
      </c>
      <c r="C5" s="66" t="inlineStr">
        <is>
          <t>Title / description</t>
        </is>
      </c>
      <c r="D5" s="66" t="inlineStr">
        <is>
          <t>Evidence type</t>
        </is>
      </c>
      <c r="E5" s="66" t="inlineStr">
        <is>
          <t>Referenced in (sheet · field)</t>
        </is>
      </c>
      <c r="F5" s="66" t="inlineStr">
        <is>
          <t>File name you will upload</t>
        </is>
      </c>
      <c r="G5" s="66" t="inlineStr">
        <is>
          <t>Capture / issue date</t>
        </is>
      </c>
      <c r="J5" s="67" t="inlineStr">
        <is>
          <t>cited_ref</t>
        </is>
      </c>
      <c r="K5" s="67" t="inlineStr">
        <is>
          <t>cited_from</t>
        </is>
      </c>
      <c r="BZ5" s="25" t="inlineStr">
        <is>
          <t>#TBL:evidence_register:HEADER</t>
        </is>
      </c>
    </row>
    <row r="6" ht="20" customHeight="1">
      <c r="B6" s="22" t="n"/>
      <c r="C6" s="22" t="n"/>
      <c r="D6" s="22" t="n"/>
      <c r="E6" s="22" t="n"/>
      <c r="F6" s="22" t="n"/>
      <c r="G6" s="31" t="n"/>
      <c r="J6" s="68">
        <f>IF(LEN(TRIM('0. Submission Control'!F16))=0,"",TRIM('0. Submission Control'!F16))</f>
        <v/>
      </c>
      <c r="K6" s="68" t="inlineStr">
        <is>
          <t>0. Submission Control · F16</t>
        </is>
      </c>
    </row>
    <row r="7" ht="20" customHeight="1">
      <c r="B7" s="22" t="n"/>
      <c r="C7" s="22" t="n"/>
      <c r="D7" s="22" t="n"/>
      <c r="E7" s="22" t="n"/>
      <c r="F7" s="22" t="n"/>
      <c r="G7" s="31" t="n"/>
      <c r="J7" s="68">
        <f>IF(LEN(TRIM('0. Submission Control'!G22))=0,"",TRIM('0. Submission Control'!G22))</f>
        <v/>
      </c>
      <c r="K7" s="68" t="inlineStr">
        <is>
          <t>0. Submission Control · G22</t>
        </is>
      </c>
    </row>
    <row r="8" ht="20" customHeight="1">
      <c r="B8" s="22" t="n"/>
      <c r="C8" s="22" t="n"/>
      <c r="D8" s="22" t="n"/>
      <c r="E8" s="22" t="n"/>
      <c r="F8" s="22" t="n"/>
      <c r="G8" s="31" t="n"/>
      <c r="J8" s="68">
        <f>IF(LEN(TRIM('0. Submission Control'!F23))=0,"",TRIM('0. Submission Control'!F23))</f>
        <v/>
      </c>
      <c r="K8" s="68" t="inlineStr">
        <is>
          <t>0. Submission Control · F23</t>
        </is>
      </c>
    </row>
    <row r="9" ht="20" customHeight="1">
      <c r="B9" s="22" t="n"/>
      <c r="C9" s="22" t="n"/>
      <c r="D9" s="22" t="n"/>
      <c r="E9" s="22" t="n"/>
      <c r="F9" s="22" t="n"/>
      <c r="G9" s="31" t="n"/>
      <c r="J9" s="68">
        <f>IF(LEN(TRIM('1. Overview'!G18))=0,"",TRIM('1. Overview'!G18))</f>
        <v/>
      </c>
      <c r="K9" s="68" t="inlineStr">
        <is>
          <t>1. Overview · G18</t>
        </is>
      </c>
    </row>
    <row r="10" ht="20" customHeight="1">
      <c r="B10" s="22" t="n"/>
      <c r="C10" s="22" t="n"/>
      <c r="D10" s="22" t="n"/>
      <c r="E10" s="22" t="n"/>
      <c r="F10" s="22" t="n"/>
      <c r="G10" s="31" t="n"/>
      <c r="J10" s="68">
        <f>IF(LEN(TRIM('1. Overview'!I29))=0,"",TRIM('1. Overview'!I29))</f>
        <v/>
      </c>
      <c r="K10" s="68" t="inlineStr">
        <is>
          <t>1. Overview · I29</t>
        </is>
      </c>
    </row>
    <row r="11" ht="20" customHeight="1">
      <c r="B11" s="22" t="n"/>
      <c r="C11" s="22" t="n"/>
      <c r="D11" s="22" t="n"/>
      <c r="E11" s="22" t="n"/>
      <c r="F11" s="22" t="n"/>
      <c r="G11" s="31" t="n"/>
      <c r="J11" s="68">
        <f>IF(LEN(TRIM('1. Overview'!I30))=0,"",TRIM('1. Overview'!I30))</f>
        <v/>
      </c>
      <c r="K11" s="68" t="inlineStr">
        <is>
          <t>1. Overview · I30</t>
        </is>
      </c>
    </row>
    <row r="12" ht="20" customHeight="1">
      <c r="B12" s="22" t="n"/>
      <c r="C12" s="22" t="n"/>
      <c r="D12" s="22" t="n"/>
      <c r="E12" s="22" t="n"/>
      <c r="F12" s="22" t="n"/>
      <c r="G12" s="31" t="n"/>
      <c r="J12" s="68">
        <f>IF(LEN(TRIM('1. Overview'!I31))=0,"",TRIM('1. Overview'!I31))</f>
        <v/>
      </c>
      <c r="K12" s="68" t="inlineStr">
        <is>
          <t>1. Overview · I31</t>
        </is>
      </c>
    </row>
    <row r="13" ht="20" customHeight="1">
      <c r="B13" s="22" t="n"/>
      <c r="C13" s="22" t="n"/>
      <c r="D13" s="22" t="n"/>
      <c r="E13" s="22" t="n"/>
      <c r="F13" s="22" t="n"/>
      <c r="G13" s="31" t="n"/>
      <c r="J13" s="68">
        <f>IF(LEN(TRIM('1. Overview'!I32))=0,"",TRIM('1. Overview'!I32))</f>
        <v/>
      </c>
      <c r="K13" s="68" t="inlineStr">
        <is>
          <t>1. Overview · I32</t>
        </is>
      </c>
    </row>
    <row r="14" ht="20" customHeight="1">
      <c r="B14" s="22" t="n"/>
      <c r="C14" s="22" t="n"/>
      <c r="D14" s="22" t="n"/>
      <c r="E14" s="22" t="n"/>
      <c r="F14" s="22" t="n"/>
      <c r="G14" s="31" t="n"/>
      <c r="J14" s="68">
        <f>IF(LEN(TRIM('1. Overview'!I33))=0,"",TRIM('1. Overview'!I33))</f>
        <v/>
      </c>
      <c r="K14" s="68" t="inlineStr">
        <is>
          <t>1. Overview · I33</t>
        </is>
      </c>
    </row>
    <row r="15" ht="20" customHeight="1">
      <c r="B15" s="22" t="n"/>
      <c r="C15" s="22" t="n"/>
      <c r="D15" s="22" t="n"/>
      <c r="E15" s="22" t="n"/>
      <c r="F15" s="22" t="n"/>
      <c r="G15" s="31" t="n"/>
      <c r="J15" s="68">
        <f>IF(LEN(TRIM('1. Overview'!I34))=0,"",TRIM('1. Overview'!I34))</f>
        <v/>
      </c>
      <c r="K15" s="68" t="inlineStr">
        <is>
          <t>1. Overview · I34</t>
        </is>
      </c>
    </row>
    <row r="16" ht="20" customHeight="1">
      <c r="B16" s="22" t="n"/>
      <c r="C16" s="22" t="n"/>
      <c r="D16" s="22" t="n"/>
      <c r="E16" s="22" t="n"/>
      <c r="F16" s="22" t="n"/>
      <c r="G16" s="31" t="n"/>
      <c r="J16" s="68">
        <f>IF(LEN(TRIM('1. Overview'!I35))=0,"",TRIM('1. Overview'!I35))</f>
        <v/>
      </c>
      <c r="K16" s="68" t="inlineStr">
        <is>
          <t>1. Overview · I35</t>
        </is>
      </c>
    </row>
    <row r="17" ht="20" customHeight="1">
      <c r="B17" s="22" t="n"/>
      <c r="C17" s="22" t="n"/>
      <c r="D17" s="22" t="n"/>
      <c r="E17" s="22" t="n"/>
      <c r="F17" s="22" t="n"/>
      <c r="G17" s="31" t="n"/>
      <c r="J17" s="68">
        <f>IF(LEN(TRIM('1. Overview'!I36))=0,"",TRIM('1. Overview'!I36))</f>
        <v/>
      </c>
      <c r="K17" s="68" t="inlineStr">
        <is>
          <t>1. Overview · I36</t>
        </is>
      </c>
    </row>
    <row r="18" ht="20" customHeight="1">
      <c r="B18" s="22" t="n"/>
      <c r="C18" s="22" t="n"/>
      <c r="D18" s="22" t="n"/>
      <c r="E18" s="22" t="n"/>
      <c r="F18" s="22" t="n"/>
      <c r="G18" s="31" t="n"/>
      <c r="J18" s="68">
        <f>IF(LEN(TRIM('1. Overview'!I37))=0,"",TRIM('1. Overview'!I37))</f>
        <v/>
      </c>
      <c r="K18" s="68" t="inlineStr">
        <is>
          <t>1. Overview · I37</t>
        </is>
      </c>
    </row>
    <row r="19" ht="20" customHeight="1">
      <c r="B19" s="22" t="n"/>
      <c r="C19" s="22" t="n"/>
      <c r="D19" s="22" t="n"/>
      <c r="E19" s="22" t="n"/>
      <c r="F19" s="22" t="n"/>
      <c r="G19" s="31" t="n"/>
      <c r="J19" s="68">
        <f>IF(LEN(TRIM('1. Overview'!I38))=0,"",TRIM('1. Overview'!I38))</f>
        <v/>
      </c>
      <c r="K19" s="68" t="inlineStr">
        <is>
          <t>1. Overview · I38</t>
        </is>
      </c>
    </row>
    <row r="20" ht="20" customHeight="1">
      <c r="B20" s="22" t="n"/>
      <c r="C20" s="22" t="n"/>
      <c r="D20" s="22" t="n"/>
      <c r="E20" s="22" t="n"/>
      <c r="F20" s="22" t="n"/>
      <c r="G20" s="31" t="n"/>
      <c r="J20" s="68">
        <f>IF(LEN(TRIM('1. Overview'!I39))=0,"",TRIM('1. Overview'!I39))</f>
        <v/>
      </c>
      <c r="K20" s="68" t="inlineStr">
        <is>
          <t>1. Overview · I39</t>
        </is>
      </c>
    </row>
    <row r="21" ht="20" customHeight="1">
      <c r="B21" s="22" t="n"/>
      <c r="C21" s="22" t="n"/>
      <c r="D21" s="22" t="n"/>
      <c r="E21" s="22" t="n"/>
      <c r="F21" s="22" t="n"/>
      <c r="G21" s="31" t="n"/>
      <c r="J21" s="68">
        <f>IF(LEN(TRIM('1. Overview'!I40))=0,"",TRIM('1. Overview'!I40))</f>
        <v/>
      </c>
      <c r="K21" s="68" t="inlineStr">
        <is>
          <t>1. Overview · I40</t>
        </is>
      </c>
    </row>
    <row r="22" ht="20" customHeight="1">
      <c r="B22" s="22" t="n"/>
      <c r="C22" s="22" t="n"/>
      <c r="D22" s="22" t="n"/>
      <c r="E22" s="22" t="n"/>
      <c r="F22" s="22" t="n"/>
      <c r="G22" s="31" t="n"/>
      <c r="J22" s="68">
        <f>IF(LEN(TRIM('1. Overview'!I41))=0,"",TRIM('1. Overview'!I41))</f>
        <v/>
      </c>
      <c r="K22" s="68" t="inlineStr">
        <is>
          <t>1. Overview · I41</t>
        </is>
      </c>
    </row>
    <row r="23" ht="20" customHeight="1">
      <c r="B23" s="22" t="n"/>
      <c r="C23" s="22" t="n"/>
      <c r="D23" s="22" t="n"/>
      <c r="E23" s="22" t="n"/>
      <c r="F23" s="22" t="n"/>
      <c r="G23" s="31" t="n"/>
      <c r="J23" s="68">
        <f>IF(LEN(TRIM('1. Overview'!I42))=0,"",TRIM('1. Overview'!I42))</f>
        <v/>
      </c>
      <c r="K23" s="68" t="inlineStr">
        <is>
          <t>1. Overview · I42</t>
        </is>
      </c>
    </row>
    <row r="24" ht="20" customHeight="1">
      <c r="B24" s="22" t="n"/>
      <c r="C24" s="22" t="n"/>
      <c r="D24" s="22" t="n"/>
      <c r="E24" s="22" t="n"/>
      <c r="F24" s="22" t="n"/>
      <c r="G24" s="31" t="n"/>
      <c r="J24" s="68">
        <f>IF(LEN(TRIM('1. Overview'!I43))=0,"",TRIM('1. Overview'!I43))</f>
        <v/>
      </c>
      <c r="K24" s="68" t="inlineStr">
        <is>
          <t>1. Overview · I43</t>
        </is>
      </c>
    </row>
    <row r="25" ht="20" customHeight="1">
      <c r="B25" s="22" t="n"/>
      <c r="C25" s="22" t="n"/>
      <c r="D25" s="22" t="n"/>
      <c r="E25" s="22" t="n"/>
      <c r="F25" s="22" t="n"/>
      <c r="G25" s="31" t="n"/>
      <c r="J25" s="68">
        <f>IF(LEN(TRIM('1. Overview'!I44))=0,"",TRIM('1. Overview'!I44))</f>
        <v/>
      </c>
      <c r="K25" s="68" t="inlineStr">
        <is>
          <t>1. Overview · I44</t>
        </is>
      </c>
    </row>
    <row r="26" ht="20" customHeight="1">
      <c r="B26" s="22" t="n"/>
      <c r="C26" s="22" t="n"/>
      <c r="D26" s="22" t="n"/>
      <c r="E26" s="22" t="n"/>
      <c r="F26" s="22" t="n"/>
      <c r="G26" s="31" t="n"/>
      <c r="J26" s="68">
        <f>IF(LEN(TRIM('1. Overview'!I45))=0,"",TRIM('1. Overview'!I45))</f>
        <v/>
      </c>
      <c r="K26" s="68" t="inlineStr">
        <is>
          <t>1. Overview · I45</t>
        </is>
      </c>
    </row>
    <row r="27" ht="20" customHeight="1">
      <c r="B27" s="22" t="n"/>
      <c r="C27" s="22" t="n"/>
      <c r="D27" s="22" t="n"/>
      <c r="E27" s="22" t="n"/>
      <c r="F27" s="22" t="n"/>
      <c r="G27" s="31" t="n"/>
      <c r="J27" s="68">
        <f>IF(LEN(TRIM('1. Overview'!I46))=0,"",TRIM('1. Overview'!I46))</f>
        <v/>
      </c>
      <c r="K27" s="68" t="inlineStr">
        <is>
          <t>1. Overview · I46</t>
        </is>
      </c>
    </row>
    <row r="28" ht="20" customHeight="1">
      <c r="B28" s="22" t="n"/>
      <c r="C28" s="22" t="n"/>
      <c r="D28" s="22" t="n"/>
      <c r="E28" s="22" t="n"/>
      <c r="F28" s="22" t="n"/>
      <c r="G28" s="31" t="n"/>
      <c r="J28" s="68">
        <f>IF(LEN(TRIM('1. Overview'!I47))=0,"",TRIM('1. Overview'!I47))</f>
        <v/>
      </c>
      <c r="K28" s="68" t="inlineStr">
        <is>
          <t>1. Overview · I47</t>
        </is>
      </c>
    </row>
    <row r="29" ht="20" customHeight="1">
      <c r="B29" s="22" t="n"/>
      <c r="C29" s="22" t="n"/>
      <c r="D29" s="22" t="n"/>
      <c r="E29" s="22" t="n"/>
      <c r="F29" s="22" t="n"/>
      <c r="G29" s="31" t="n"/>
      <c r="J29" s="68">
        <f>IF(LEN(TRIM('1. Overview'!I48))=0,"",TRIM('1. Overview'!I48))</f>
        <v/>
      </c>
      <c r="K29" s="68" t="inlineStr">
        <is>
          <t>1. Overview · I48</t>
        </is>
      </c>
    </row>
    <row r="30" ht="20" customHeight="1">
      <c r="B30" s="22" t="n"/>
      <c r="C30" s="22" t="n"/>
      <c r="D30" s="22" t="n"/>
      <c r="E30" s="22" t="n"/>
      <c r="F30" s="22" t="n"/>
      <c r="G30" s="31" t="n"/>
      <c r="J30" s="68">
        <f>IF(LEN(TRIM('2. Project Design'!G11))=0,"",TRIM('2. Project Design'!G11))</f>
        <v/>
      </c>
      <c r="K30" s="68" t="inlineStr">
        <is>
          <t>2. Project Design · G11</t>
        </is>
      </c>
    </row>
    <row r="31" ht="20" customHeight="1">
      <c r="B31" s="22" t="n"/>
      <c r="C31" s="22" t="n"/>
      <c r="D31" s="22" t="n"/>
      <c r="E31" s="22" t="n"/>
      <c r="F31" s="22" t="n"/>
      <c r="G31" s="31" t="n"/>
      <c r="J31" s="68">
        <f>IF(LEN(TRIM('4. Double Claiming'!I16))=0,"",TRIM('4. Double Claiming'!I16))</f>
        <v/>
      </c>
      <c r="K31" s="68" t="inlineStr">
        <is>
          <t>4. Double Claiming · I16</t>
        </is>
      </c>
    </row>
    <row r="32" ht="20" customHeight="1">
      <c r="B32" s="22" t="n"/>
      <c r="C32" s="22" t="n"/>
      <c r="D32" s="22" t="n"/>
      <c r="E32" s="22" t="n"/>
      <c r="F32" s="22" t="n"/>
      <c r="G32" s="31" t="n"/>
      <c r="J32" s="68">
        <f>IF(LEN(TRIM('4. Double Claiming'!I17))=0,"",TRIM('4. Double Claiming'!I17))</f>
        <v/>
      </c>
      <c r="K32" s="68" t="inlineStr">
        <is>
          <t>4. Double Claiming · I17</t>
        </is>
      </c>
    </row>
    <row r="33" ht="20" customHeight="1">
      <c r="B33" s="22" t="n"/>
      <c r="C33" s="22" t="n"/>
      <c r="D33" s="22" t="n"/>
      <c r="E33" s="22" t="n"/>
      <c r="F33" s="22" t="n"/>
      <c r="G33" s="31" t="n"/>
      <c r="J33" s="68">
        <f>IF(LEN(TRIM('4. Double Claiming'!I18))=0,"",TRIM('4. Double Claiming'!I18))</f>
        <v/>
      </c>
      <c r="K33" s="68" t="inlineStr">
        <is>
          <t>4. Double Claiming · I18</t>
        </is>
      </c>
    </row>
    <row r="34" ht="20" customHeight="1">
      <c r="B34" s="22" t="n"/>
      <c r="C34" s="22" t="n"/>
      <c r="D34" s="22" t="n"/>
      <c r="E34" s="22" t="n"/>
      <c r="F34" s="22" t="n"/>
      <c r="G34" s="31" t="n"/>
      <c r="J34" s="68">
        <f>IF(LEN(TRIM('4. Double Claiming'!I19))=0,"",TRIM('4. Double Claiming'!I19))</f>
        <v/>
      </c>
      <c r="K34" s="68" t="inlineStr">
        <is>
          <t>4. Double Claiming · I19</t>
        </is>
      </c>
    </row>
    <row r="35" ht="20" customHeight="1">
      <c r="B35" s="22" t="n"/>
      <c r="C35" s="22" t="n"/>
      <c r="D35" s="22" t="n"/>
      <c r="E35" s="22" t="n"/>
      <c r="F35" s="22" t="n"/>
      <c r="G35" s="31" t="n"/>
      <c r="J35" s="68">
        <f>IF(LEN(TRIM('4. Double Claiming'!I20))=0,"",TRIM('4. Double Claiming'!I20))</f>
        <v/>
      </c>
      <c r="K35" s="68" t="inlineStr">
        <is>
          <t>4. Double Claiming · I20</t>
        </is>
      </c>
    </row>
    <row r="36" ht="20" customHeight="1">
      <c r="B36" s="22" t="n"/>
      <c r="C36" s="22" t="n"/>
      <c r="D36" s="22" t="n"/>
      <c r="E36" s="22" t="n"/>
      <c r="F36" s="22" t="n"/>
      <c r="G36" s="31" t="n"/>
      <c r="J36" s="68">
        <f>IF(LEN(TRIM('4. Double Claiming'!I21))=0,"",TRIM('4. Double Claiming'!I21))</f>
        <v/>
      </c>
      <c r="K36" s="68" t="inlineStr">
        <is>
          <t>4. Double Claiming · I21</t>
        </is>
      </c>
    </row>
    <row r="37" ht="20" customHeight="1">
      <c r="B37" s="22" t="n"/>
      <c r="C37" s="22" t="n"/>
      <c r="D37" s="22" t="n"/>
      <c r="E37" s="22" t="n"/>
      <c r="F37" s="22" t="n"/>
      <c r="G37" s="31" t="n"/>
      <c r="J37" s="68">
        <f>IF(LEN(TRIM('4. Double Claiming'!I22))=0,"",TRIM('4. Double Claiming'!I22))</f>
        <v/>
      </c>
      <c r="K37" s="68" t="inlineStr">
        <is>
          <t>4. Double Claiming · I22</t>
        </is>
      </c>
    </row>
    <row r="38" ht="20" customHeight="1">
      <c r="B38" s="22" t="n"/>
      <c r="C38" s="22" t="n"/>
      <c r="D38" s="22" t="n"/>
      <c r="E38" s="22" t="n"/>
      <c r="F38" s="22" t="n"/>
      <c r="G38" s="31" t="n"/>
      <c r="J38" s="68">
        <f>IF(LEN(TRIM('4. Double Claiming'!I23))=0,"",TRIM('4. Double Claiming'!I23))</f>
        <v/>
      </c>
      <c r="K38" s="68" t="inlineStr">
        <is>
          <t>4. Double Claiming · I23</t>
        </is>
      </c>
    </row>
    <row r="39" ht="20" customHeight="1">
      <c r="B39" s="22" t="n"/>
      <c r="C39" s="22" t="n"/>
      <c r="D39" s="22" t="n"/>
      <c r="E39" s="22" t="n"/>
      <c r="F39" s="22" t="n"/>
      <c r="G39" s="31" t="n"/>
      <c r="J39" s="68">
        <f>IF(LEN(TRIM('4. Double Claiming'!I24))=0,"",TRIM('4. Double Claiming'!I24))</f>
        <v/>
      </c>
      <c r="K39" s="68" t="inlineStr">
        <is>
          <t>4. Double Claiming · I24</t>
        </is>
      </c>
    </row>
    <row r="40" ht="20" customHeight="1">
      <c r="B40" s="22" t="n"/>
      <c r="C40" s="22" t="n"/>
      <c r="D40" s="22" t="n"/>
      <c r="E40" s="22" t="n"/>
      <c r="F40" s="22" t="n"/>
      <c r="G40" s="31" t="n"/>
      <c r="J40" s="68">
        <f>IF(LEN(TRIM('4. Double Claiming'!I25))=0,"",TRIM('4. Double Claiming'!I25))</f>
        <v/>
      </c>
      <c r="K40" s="68" t="inlineStr">
        <is>
          <t>4. Double Claiming · I25</t>
        </is>
      </c>
    </row>
    <row r="41" ht="20" customHeight="1">
      <c r="B41" s="22" t="n"/>
      <c r="C41" s="22" t="n"/>
      <c r="D41" s="22" t="n"/>
      <c r="E41" s="22" t="n"/>
      <c r="F41" s="22" t="n"/>
      <c r="G41" s="31" t="n"/>
      <c r="J41" s="68">
        <f>IF(LEN(TRIM('4. Double Claiming'!I26))=0,"",TRIM('4. Double Claiming'!I26))</f>
        <v/>
      </c>
      <c r="K41" s="68" t="inlineStr">
        <is>
          <t>4. Double Claiming · I26</t>
        </is>
      </c>
    </row>
    <row r="42" ht="20" customHeight="1">
      <c r="B42" s="22" t="n"/>
      <c r="C42" s="22" t="n"/>
      <c r="D42" s="22" t="n"/>
      <c r="E42" s="22" t="n"/>
      <c r="F42" s="22" t="n"/>
      <c r="G42" s="31" t="n"/>
      <c r="J42" s="68">
        <f>IF(LEN(TRIM('4. Double Claiming'!I27))=0,"",TRIM('4. Double Claiming'!I27))</f>
        <v/>
      </c>
      <c r="K42" s="68" t="inlineStr">
        <is>
          <t>4. Double Claiming · I27</t>
        </is>
      </c>
    </row>
    <row r="43" ht="20" customHeight="1">
      <c r="B43" s="22" t="n"/>
      <c r="C43" s="22" t="n"/>
      <c r="D43" s="22" t="n"/>
      <c r="E43" s="22" t="n"/>
      <c r="F43" s="22" t="n"/>
      <c r="G43" s="31" t="n"/>
      <c r="J43" s="68">
        <f>IF(LEN(TRIM('4. Double Claiming'!I28))=0,"",TRIM('4. Double Claiming'!I28))</f>
        <v/>
      </c>
      <c r="K43" s="68" t="inlineStr">
        <is>
          <t>4. Double Claiming · I28</t>
        </is>
      </c>
    </row>
    <row r="44" ht="20" customHeight="1">
      <c r="B44" s="22" t="n"/>
      <c r="C44" s="22" t="n"/>
      <c r="D44" s="22" t="n"/>
      <c r="E44" s="22" t="n"/>
      <c r="F44" s="22" t="n"/>
      <c r="G44" s="31" t="n"/>
      <c r="J44" s="68">
        <f>IF(LEN(TRIM('4. Double Claiming'!I29))=0,"",TRIM('4. Double Claiming'!I29))</f>
        <v/>
      </c>
      <c r="K44" s="68" t="inlineStr">
        <is>
          <t>4. Double Claiming · I29</t>
        </is>
      </c>
    </row>
    <row r="45" ht="20" customHeight="1">
      <c r="B45" s="22" t="n"/>
      <c r="C45" s="22" t="n"/>
      <c r="D45" s="22" t="n"/>
      <c r="E45" s="22" t="n"/>
      <c r="F45" s="22" t="n"/>
      <c r="G45" s="31" t="n"/>
      <c r="J45" s="68">
        <f>IF(LEN(TRIM('4. Double Claiming'!I30))=0,"",TRIM('4. Double Claiming'!I30))</f>
        <v/>
      </c>
      <c r="K45" s="68" t="inlineStr">
        <is>
          <t>4. Double Claiming · I30</t>
        </is>
      </c>
    </row>
    <row r="46">
      <c r="J46" s="68">
        <f>IF(LEN(TRIM('5. Sustainable Development'!G9))=0,"",TRIM('5. Sustainable Development'!G9))</f>
        <v/>
      </c>
      <c r="K46" s="68" t="inlineStr">
        <is>
          <t>5. Sustainable Development · G9</t>
        </is>
      </c>
      <c r="BZ46" s="25" t="inlineStr">
        <is>
          <t>#TBL:evidence_register:END</t>
        </is>
      </c>
    </row>
    <row r="47">
      <c r="J47" s="68">
        <f>IF(LEN(TRIM('5. Sustainable Development'!G10))=0,"",TRIM('5. Sustainable Development'!G10))</f>
        <v/>
      </c>
      <c r="K47" s="68" t="inlineStr">
        <is>
          <t>5. Sustainable Development · G10</t>
        </is>
      </c>
    </row>
    <row r="48">
      <c r="J48" s="68">
        <f>IF(LEN(TRIM('5. Sustainable Development'!G11))=0,"",TRIM('5. Sustainable Development'!G11))</f>
        <v/>
      </c>
      <c r="K48" s="68" t="inlineStr">
        <is>
          <t>5. Sustainable Development · G11</t>
        </is>
      </c>
    </row>
    <row r="49">
      <c r="J49" s="68">
        <f>IF(LEN(TRIM('5. Sustainable Development'!G12))=0,"",TRIM('5. Sustainable Development'!G12))</f>
        <v/>
      </c>
      <c r="K49" s="68" t="inlineStr">
        <is>
          <t>5. Sustainable Development · G12</t>
        </is>
      </c>
    </row>
    <row r="50">
      <c r="J50" s="68">
        <f>IF(LEN(TRIM('5. Sustainable Development'!G13))=0,"",TRIM('5. Sustainable Development'!G13))</f>
        <v/>
      </c>
      <c r="K50" s="68" t="inlineStr">
        <is>
          <t>5. Sustainable Development · G13</t>
        </is>
      </c>
    </row>
    <row r="51">
      <c r="J51" s="68">
        <f>IF(LEN(TRIM('5. Sustainable Development'!G14))=0,"",TRIM('5. Sustainable Development'!G14))</f>
        <v/>
      </c>
      <c r="K51" s="68" t="inlineStr">
        <is>
          <t>5. Sustainable Development · G14</t>
        </is>
      </c>
    </row>
    <row r="52">
      <c r="J52" s="68">
        <f>IF(LEN(TRIM('5. Sustainable Development'!G15))=0,"",TRIM('5. Sustainable Development'!G15))</f>
        <v/>
      </c>
      <c r="K52" s="68" t="inlineStr">
        <is>
          <t>5. Sustainable Development · G15</t>
        </is>
      </c>
    </row>
    <row r="53">
      <c r="J53" s="68">
        <f>IF(LEN(TRIM('5. Sustainable Development'!G16))=0,"",TRIM('5. Sustainable Development'!G16))</f>
        <v/>
      </c>
      <c r="K53" s="68" t="inlineStr">
        <is>
          <t>5. Sustainable Development · G16</t>
        </is>
      </c>
    </row>
    <row r="54">
      <c r="J54" s="68">
        <f>IF(LEN(TRIM('5. Sustainable Development'!G17))=0,"",TRIM('5. Sustainable Development'!G17))</f>
        <v/>
      </c>
      <c r="K54" s="68" t="inlineStr">
        <is>
          <t>5. Sustainable Development · G17</t>
        </is>
      </c>
    </row>
    <row r="55">
      <c r="J55" s="68">
        <f>IF(LEN(TRIM('5. Sustainable Development'!G19))=0,"",TRIM('5. Sustainable Development'!G19))</f>
        <v/>
      </c>
      <c r="K55" s="68" t="inlineStr">
        <is>
          <t>5. Sustainable Development · G19</t>
        </is>
      </c>
    </row>
    <row r="56">
      <c r="J56" s="68">
        <f>IF(LEN(TRIM('5. Sustainable Development'!G21))=0,"",TRIM('5. Sustainable Development'!G21))</f>
        <v/>
      </c>
      <c r="K56" s="68" t="inlineStr">
        <is>
          <t>5. Sustainable Development · G21</t>
        </is>
      </c>
    </row>
    <row r="57">
      <c r="J57" s="68">
        <f>IF(LEN(TRIM('5. Sustainable Development'!K54))=0,"",TRIM('5. Sustainable Development'!K54))</f>
        <v/>
      </c>
      <c r="K57" s="68" t="inlineStr">
        <is>
          <t>5. Sustainable Development · K54</t>
        </is>
      </c>
    </row>
    <row r="58">
      <c r="J58" s="68">
        <f>IF(LEN(TRIM('5. Sustainable Development'!K55))=0,"",TRIM('5. Sustainable Development'!K55))</f>
        <v/>
      </c>
      <c r="K58" s="68" t="inlineStr">
        <is>
          <t>5. Sustainable Development · K55</t>
        </is>
      </c>
    </row>
    <row r="59">
      <c r="J59" s="68">
        <f>IF(LEN(TRIM('5. Sustainable Development'!K56))=0,"",TRIM('5. Sustainable Development'!K56))</f>
        <v/>
      </c>
      <c r="K59" s="68" t="inlineStr">
        <is>
          <t>5. Sustainable Development · K56</t>
        </is>
      </c>
    </row>
    <row r="60">
      <c r="J60" s="68">
        <f>IF(LEN(TRIM('5. Sustainable Development'!K57))=0,"",TRIM('5. Sustainable Development'!K57))</f>
        <v/>
      </c>
      <c r="K60" s="68" t="inlineStr">
        <is>
          <t>5. Sustainable Development · K57</t>
        </is>
      </c>
    </row>
    <row r="61">
      <c r="J61" s="68">
        <f>IF(LEN(TRIM('5. Sustainable Development'!K58))=0,"",TRIM('5. Sustainable Development'!K58))</f>
        <v/>
      </c>
      <c r="K61" s="68" t="inlineStr">
        <is>
          <t>5. Sustainable Development · K58</t>
        </is>
      </c>
    </row>
    <row r="62">
      <c r="J62" s="68">
        <f>IF(LEN(TRIM('5. Sustainable Development'!K59))=0,"",TRIM('5. Sustainable Development'!K59))</f>
        <v/>
      </c>
      <c r="K62" s="68" t="inlineStr">
        <is>
          <t>5. Sustainable Development · K59</t>
        </is>
      </c>
    </row>
    <row r="63">
      <c r="J63" s="68">
        <f>IF(LEN(TRIM('5. Sustainable Development'!K60))=0,"",TRIM('5. Sustainable Development'!K60))</f>
        <v/>
      </c>
      <c r="K63" s="68" t="inlineStr">
        <is>
          <t>5. Sustainable Development · K60</t>
        </is>
      </c>
    </row>
    <row r="64">
      <c r="J64" s="68">
        <f>IF(LEN(TRIM('5. Sustainable Development'!K61))=0,"",TRIM('5. Sustainable Development'!K61))</f>
        <v/>
      </c>
      <c r="K64" s="68" t="inlineStr">
        <is>
          <t>5. Sustainable Development · K61</t>
        </is>
      </c>
    </row>
    <row r="65">
      <c r="J65" s="68">
        <f>IF(LEN(TRIM('5. Sustainable Development'!K62))=0,"",TRIM('5. Sustainable Development'!K62))</f>
        <v/>
      </c>
      <c r="K65" s="68" t="inlineStr">
        <is>
          <t>5. Sustainable Development · K62</t>
        </is>
      </c>
    </row>
    <row r="66">
      <c r="J66" s="68">
        <f>IF(LEN(TRIM('5. Sustainable Development'!K63))=0,"",TRIM('5. Sustainable Development'!K63))</f>
        <v/>
      </c>
      <c r="K66" s="68" t="inlineStr">
        <is>
          <t>5. Sustainable Development · K63</t>
        </is>
      </c>
    </row>
    <row r="67">
      <c r="J67" s="68">
        <f>IF(LEN(TRIM('5. Sustainable Development'!K64))=0,"",TRIM('5. Sustainable Development'!K64))</f>
        <v/>
      </c>
      <c r="K67" s="68" t="inlineStr">
        <is>
          <t>5. Sustainable Development · K64</t>
        </is>
      </c>
    </row>
    <row r="68">
      <c r="J68" s="68">
        <f>IF(LEN(TRIM('5. Sustainable Development'!K65))=0,"",TRIM('5. Sustainable Development'!K65))</f>
        <v/>
      </c>
      <c r="K68" s="68" t="inlineStr">
        <is>
          <t>5. Sustainable Development · K65</t>
        </is>
      </c>
    </row>
    <row r="69">
      <c r="J69" s="68">
        <f>IF(LEN(TRIM('5. Sustainable Development'!K66))=0,"",TRIM('5. Sustainable Development'!K66))</f>
        <v/>
      </c>
      <c r="K69" s="68" t="inlineStr">
        <is>
          <t>5. Sustainable Development · K66</t>
        </is>
      </c>
    </row>
    <row r="70">
      <c r="J70" s="68">
        <f>IF(LEN(TRIM('5. Sustainable Development'!K67))=0,"",TRIM('5. Sustainable Development'!K67))</f>
        <v/>
      </c>
      <c r="K70" s="68" t="inlineStr">
        <is>
          <t>5. Sustainable Development · K67</t>
        </is>
      </c>
    </row>
    <row r="71">
      <c r="J71" s="68">
        <f>IF(LEN(TRIM('5. Sustainable Development'!K68))=0,"",TRIM('5. Sustainable Development'!K68))</f>
        <v/>
      </c>
      <c r="K71" s="68" t="inlineStr">
        <is>
          <t>5. Sustainable Development · K68</t>
        </is>
      </c>
    </row>
    <row r="72">
      <c r="J72" s="68">
        <f>IF(LEN(TRIM('5. Sustainable Development'!K69))=0,"",TRIM('5. Sustainable Development'!K69))</f>
        <v/>
      </c>
      <c r="K72" s="68" t="inlineStr">
        <is>
          <t>5. Sustainable Development · K69</t>
        </is>
      </c>
    </row>
    <row r="73">
      <c r="J73" s="68">
        <f>IF(LEN(TRIM('5. Sustainable Development'!K70))=0,"",TRIM('5. Sustainable Development'!K70))</f>
        <v/>
      </c>
      <c r="K73" s="68" t="inlineStr">
        <is>
          <t>5. Sustainable Development · K70</t>
        </is>
      </c>
    </row>
    <row r="74">
      <c r="J74" s="68">
        <f>IF(LEN(TRIM('5. Sustainable Development'!K71))=0,"",TRIM('5. Sustainable Development'!K71))</f>
        <v/>
      </c>
      <c r="K74" s="68" t="inlineStr">
        <is>
          <t>5. Sustainable Development · K71</t>
        </is>
      </c>
    </row>
    <row r="75">
      <c r="J75" s="68">
        <f>IF(LEN(TRIM('5. Sustainable Development'!K72))=0,"",TRIM('5. Sustainable Development'!K72))</f>
        <v/>
      </c>
      <c r="K75" s="68" t="inlineStr">
        <is>
          <t>5. Sustainable Development · K72</t>
        </is>
      </c>
    </row>
    <row r="76">
      <c r="J76" s="68">
        <f>IF(LEN(TRIM('5. Sustainable Development'!K73))=0,"",TRIM('5. Sustainable Development'!K73))</f>
        <v/>
      </c>
      <c r="K76" s="68" t="inlineStr">
        <is>
          <t>5. Sustainable Development · K73</t>
        </is>
      </c>
    </row>
    <row r="77">
      <c r="J77" s="68">
        <f>IF(LEN(TRIM('5. Sustainable Development'!K74))=0,"",TRIM('5. Sustainable Development'!K74))</f>
        <v/>
      </c>
      <c r="K77" s="68" t="inlineStr">
        <is>
          <t>5. Sustainable Development · K74</t>
        </is>
      </c>
    </row>
    <row r="78">
      <c r="J78" s="68">
        <f>IF(LEN(TRIM('5. Sustainable Development'!K75))=0,"",TRIM('5. Sustainable Development'!K75))</f>
        <v/>
      </c>
      <c r="K78" s="68" t="inlineStr">
        <is>
          <t>5. Sustainable Development · K75</t>
        </is>
      </c>
    </row>
    <row r="79">
      <c r="J79" s="68">
        <f>IF(LEN(TRIM('5. Sustainable Development'!K76))=0,"",TRIM('5. Sustainable Development'!K76))</f>
        <v/>
      </c>
      <c r="K79" s="68" t="inlineStr">
        <is>
          <t>5. Sustainable Development · K76</t>
        </is>
      </c>
    </row>
    <row r="80">
      <c r="J80" s="68">
        <f>IF(LEN(TRIM('5. Sustainable Development'!K77))=0,"",TRIM('5. Sustainable Development'!K77))</f>
        <v/>
      </c>
      <c r="K80" s="68" t="inlineStr">
        <is>
          <t>5. Sustainable Development · K77</t>
        </is>
      </c>
    </row>
    <row r="81">
      <c r="J81" s="68">
        <f>IF(LEN(TRIM('5. Sustainable Development'!K78))=0,"",TRIM('5. Sustainable Development'!K78))</f>
        <v/>
      </c>
      <c r="K81" s="68" t="inlineStr">
        <is>
          <t>5. Sustainable Development · K78</t>
        </is>
      </c>
    </row>
    <row r="82">
      <c r="J82" s="68">
        <f>IF(LEN(TRIM('5. Sustainable Development'!J84))=0,"",TRIM('5. Sustainable Development'!J84))</f>
        <v/>
      </c>
      <c r="K82" s="68" t="inlineStr">
        <is>
          <t>5. Sustainable Development · J84</t>
        </is>
      </c>
    </row>
    <row r="83">
      <c r="J83" s="68">
        <f>IF(LEN(TRIM('5. Sustainable Development'!J85))=0,"",TRIM('5. Sustainable Development'!J85))</f>
        <v/>
      </c>
      <c r="K83" s="68" t="inlineStr">
        <is>
          <t>5. Sustainable Development · J85</t>
        </is>
      </c>
    </row>
    <row r="84">
      <c r="J84" s="68">
        <f>IF(LEN(TRIM('5. Sustainable Development'!J86))=0,"",TRIM('5. Sustainable Development'!J86))</f>
        <v/>
      </c>
      <c r="K84" s="68" t="inlineStr">
        <is>
          <t>5. Sustainable Development · J86</t>
        </is>
      </c>
    </row>
    <row r="85">
      <c r="J85" s="68">
        <f>IF(LEN(TRIM('5. Sustainable Development'!J87))=0,"",TRIM('5. Sustainable Development'!J87))</f>
        <v/>
      </c>
      <c r="K85" s="68" t="inlineStr">
        <is>
          <t>5. Sustainable Development · J87</t>
        </is>
      </c>
    </row>
    <row r="86">
      <c r="J86" s="68">
        <f>IF(LEN(TRIM('5. Sustainable Development'!J88))=0,"",TRIM('5. Sustainable Development'!J88))</f>
        <v/>
      </c>
      <c r="K86" s="68" t="inlineStr">
        <is>
          <t>5. Sustainable Development · J88</t>
        </is>
      </c>
    </row>
    <row r="87">
      <c r="J87" s="68">
        <f>IF(LEN(TRIM('5. Sustainable Development'!J89))=0,"",TRIM('5. Sustainable Development'!J89))</f>
        <v/>
      </c>
      <c r="K87" s="68" t="inlineStr">
        <is>
          <t>5. Sustainable Development · J89</t>
        </is>
      </c>
    </row>
    <row r="88">
      <c r="J88" s="68">
        <f>IF(LEN(TRIM('5. Sustainable Development'!J90))=0,"",TRIM('5. Sustainable Development'!J90))</f>
        <v/>
      </c>
      <c r="K88" s="68" t="inlineStr">
        <is>
          <t>5. Sustainable Development · J90</t>
        </is>
      </c>
    </row>
    <row r="89">
      <c r="J89" s="68">
        <f>IF(LEN(TRIM('5. Sustainable Development'!J91))=0,"",TRIM('5. Sustainable Development'!J91))</f>
        <v/>
      </c>
      <c r="K89" s="68" t="inlineStr">
        <is>
          <t>5. Sustainable Development · J91</t>
        </is>
      </c>
    </row>
    <row r="90">
      <c r="J90" s="68">
        <f>IF(LEN(TRIM('5. Sustainable Development'!J92))=0,"",TRIM('5. Sustainable Development'!J92))</f>
        <v/>
      </c>
      <c r="K90" s="68" t="inlineStr">
        <is>
          <t>5. Sustainable Development · J92</t>
        </is>
      </c>
    </row>
    <row r="91">
      <c r="J91" s="68">
        <f>IF(LEN(TRIM('5. Sustainable Development'!J93))=0,"",TRIM('5. Sustainable Development'!J93))</f>
        <v/>
      </c>
      <c r="K91" s="68" t="inlineStr">
        <is>
          <t>5. Sustainable Development · J93</t>
        </is>
      </c>
    </row>
    <row r="92">
      <c r="J92" s="68">
        <f>IF(LEN(TRIM('5. Sustainable Development'!J94))=0,"",TRIM('5. Sustainable Development'!J94))</f>
        <v/>
      </c>
      <c r="K92" s="68" t="inlineStr">
        <is>
          <t>5. Sustainable Development · J94</t>
        </is>
      </c>
    </row>
    <row r="93">
      <c r="J93" s="68">
        <f>IF(LEN(TRIM('5. Sustainable Development'!J95))=0,"",TRIM('5. Sustainable Development'!J95))</f>
        <v/>
      </c>
      <c r="K93" s="68" t="inlineStr">
        <is>
          <t>5. Sustainable Development · J95</t>
        </is>
      </c>
    </row>
    <row r="94">
      <c r="J94" s="68">
        <f>IF(LEN(TRIM('5. Sustainable Development'!J96))=0,"",TRIM('5. Sustainable Development'!J96))</f>
        <v/>
      </c>
      <c r="K94" s="68" t="inlineStr">
        <is>
          <t>5. Sustainable Development · J96</t>
        </is>
      </c>
    </row>
    <row r="95">
      <c r="J95" s="68">
        <f>IF(LEN(TRIM('5. Sustainable Development'!J97))=0,"",TRIM('5. Sustainable Development'!J97))</f>
        <v/>
      </c>
      <c r="K95" s="68" t="inlineStr">
        <is>
          <t>5. Sustainable Development · J97</t>
        </is>
      </c>
    </row>
    <row r="96">
      <c r="J96" s="68">
        <f>IF(LEN(TRIM('5. Sustainable Development'!J98))=0,"",TRIM('5. Sustainable Development'!J98))</f>
        <v/>
      </c>
      <c r="K96" s="68" t="inlineStr">
        <is>
          <t>5. Sustainable Development · J98</t>
        </is>
      </c>
    </row>
    <row r="97">
      <c r="J97" s="68">
        <f>IF(LEN(TRIM('5. Sustainable Development'!J99))=0,"",TRIM('5. Sustainable Development'!J99))</f>
        <v/>
      </c>
      <c r="K97" s="68" t="inlineStr">
        <is>
          <t>5. Sustainable Development · J99</t>
        </is>
      </c>
    </row>
    <row r="98">
      <c r="J98" s="68">
        <f>IF(LEN(TRIM('5. Sustainable Development'!J100))=0,"",TRIM('5. Sustainable Development'!J100))</f>
        <v/>
      </c>
      <c r="K98" s="68" t="inlineStr">
        <is>
          <t>5. Sustainable Development · J100</t>
        </is>
      </c>
    </row>
    <row r="99">
      <c r="J99" s="68">
        <f>IF(LEN(TRIM('5. Sustainable Development'!J101))=0,"",TRIM('5. Sustainable Development'!J101))</f>
        <v/>
      </c>
      <c r="K99" s="68" t="inlineStr">
        <is>
          <t>5. Sustainable Development · J101</t>
        </is>
      </c>
    </row>
    <row r="100">
      <c r="J100" s="68">
        <f>IF(LEN(TRIM('5. Sustainable Development'!J102))=0,"",TRIM('5. Sustainable Development'!J102))</f>
        <v/>
      </c>
      <c r="K100" s="68" t="inlineStr">
        <is>
          <t>5. Sustainable Development · J102</t>
        </is>
      </c>
    </row>
    <row r="101">
      <c r="J101" s="68">
        <f>IF(LEN(TRIM('5. Sustainable Development'!J103))=0,"",TRIM('5. Sustainable Development'!J103))</f>
        <v/>
      </c>
      <c r="K101" s="68" t="inlineStr">
        <is>
          <t>5. Sustainable Development · J103</t>
        </is>
      </c>
    </row>
    <row r="102">
      <c r="J102" s="68">
        <f>IF(LEN(TRIM('5. Sustainable Development'!J104))=0,"",TRIM('5. Sustainable Development'!J104))</f>
        <v/>
      </c>
      <c r="K102" s="68" t="inlineStr">
        <is>
          <t>5. Sustainable Development · J104</t>
        </is>
      </c>
    </row>
    <row r="103">
      <c r="J103" s="68">
        <f>IF(LEN(TRIM('5. Sustainable Development'!J105))=0,"",TRIM('5. Sustainable Development'!J105))</f>
        <v/>
      </c>
      <c r="K103" s="68" t="inlineStr">
        <is>
          <t>5. Sustainable Development · J105</t>
        </is>
      </c>
    </row>
    <row r="104">
      <c r="J104" s="68">
        <f>IF(LEN(TRIM('5. Sustainable Development'!J106))=0,"",TRIM('5. Sustainable Development'!J106))</f>
        <v/>
      </c>
      <c r="K104" s="68" t="inlineStr">
        <is>
          <t>5. Sustainable Development · J106</t>
        </is>
      </c>
    </row>
    <row r="105">
      <c r="J105" s="68">
        <f>IF(LEN(TRIM('5. Sustainable Development'!J107))=0,"",TRIM('5. Sustainable Development'!J107))</f>
        <v/>
      </c>
      <c r="K105" s="68" t="inlineStr">
        <is>
          <t>5. Sustainable Development · J107</t>
        </is>
      </c>
    </row>
    <row r="106">
      <c r="J106" s="68">
        <f>IF(LEN(TRIM('5. Sustainable Development'!J108))=0,"",TRIM('5. Sustainable Development'!J108))</f>
        <v/>
      </c>
      <c r="K106" s="68" t="inlineStr">
        <is>
          <t>5. Sustainable Development · J108</t>
        </is>
      </c>
    </row>
    <row r="107">
      <c r="J107" s="68">
        <f>IF(LEN(TRIM('5. Sustainable Development'!J109))=0,"",TRIM('5. Sustainable Development'!J109))</f>
        <v/>
      </c>
      <c r="K107" s="68" t="inlineStr">
        <is>
          <t>5. Sustainable Development · J109</t>
        </is>
      </c>
    </row>
    <row r="108">
      <c r="J108" s="68">
        <f>IF(LEN(TRIM('5. Sustainable Development'!J110))=0,"",TRIM('5. Sustainable Development'!J110))</f>
        <v/>
      </c>
      <c r="K108" s="68" t="inlineStr">
        <is>
          <t>5. Sustainable Development · J110</t>
        </is>
      </c>
    </row>
    <row r="109">
      <c r="J109" s="68">
        <f>IF(LEN(TRIM('5. Sustainable Development'!J111))=0,"",TRIM('5. Sustainable Development'!J111))</f>
        <v/>
      </c>
      <c r="K109" s="68" t="inlineStr">
        <is>
          <t>5. Sustainable Development · J111</t>
        </is>
      </c>
    </row>
    <row r="110">
      <c r="J110" s="68">
        <f>IF(LEN(TRIM('5. Sustainable Development'!J112))=0,"",TRIM('5. Sustainable Development'!J112))</f>
        <v/>
      </c>
      <c r="K110" s="68" t="inlineStr">
        <is>
          <t>5. Sustainable Development · J112</t>
        </is>
      </c>
    </row>
    <row r="111">
      <c r="J111" s="68">
        <f>IF(LEN(TRIM('5. Sustainable Development'!J113))=0,"",TRIM('5. Sustainable Development'!J113))</f>
        <v/>
      </c>
      <c r="K111" s="68" t="inlineStr">
        <is>
          <t>5. Sustainable Development · J113</t>
        </is>
      </c>
    </row>
    <row r="112">
      <c r="J112" s="68">
        <f>IF(LEN(TRIM('6. MRV'!G17))=0,"",TRIM('6. MRV'!G17))</f>
        <v/>
      </c>
      <c r="K112" s="68" t="inlineStr">
        <is>
          <t>6. MRV · G17</t>
        </is>
      </c>
    </row>
    <row r="113">
      <c r="J113" s="68">
        <f>IF(LEN(TRIM('6. MRV'!G19))=0,"",TRIM('6. MRV'!G19))</f>
        <v/>
      </c>
      <c r="K113" s="68" t="inlineStr">
        <is>
          <t>6. MRV · G19</t>
        </is>
      </c>
    </row>
    <row r="114">
      <c r="J114" s="68">
        <f>IF(LEN(TRIM('6. MRV'!G21))=0,"",TRIM('6. MRV'!G21))</f>
        <v/>
      </c>
      <c r="K114" s="68" t="inlineStr">
        <is>
          <t>6. MRV · G21</t>
        </is>
      </c>
    </row>
    <row r="115">
      <c r="J115" s="68">
        <f>IF(LEN(TRIM('7. Parameters ex-ante'!N9))=0,"",TRIM('7. Parameters ex-ante'!N9))</f>
        <v/>
      </c>
      <c r="K115" s="68" t="inlineStr">
        <is>
          <t>7. Parameters ex-ante · N9</t>
        </is>
      </c>
    </row>
    <row r="116">
      <c r="J116" s="68">
        <f>IF(LEN(TRIM('7. Parameters ex-ante'!N10))=0,"",TRIM('7. Parameters ex-ante'!N10))</f>
        <v/>
      </c>
      <c r="K116" s="68" t="inlineStr">
        <is>
          <t>7. Parameters ex-ante · N10</t>
        </is>
      </c>
    </row>
    <row r="117">
      <c r="J117" s="68">
        <f>IF(LEN(TRIM('7. Parameters ex-ante'!N11))=0,"",TRIM('7. Parameters ex-ante'!N11))</f>
        <v/>
      </c>
      <c r="K117" s="68" t="inlineStr">
        <is>
          <t>7. Parameters ex-ante · N11</t>
        </is>
      </c>
    </row>
    <row r="118">
      <c r="J118" s="68">
        <f>IF(LEN(TRIM('7. Parameters ex-ante'!N12))=0,"",TRIM('7. Parameters ex-ante'!N12))</f>
        <v/>
      </c>
      <c r="K118" s="68" t="inlineStr">
        <is>
          <t>7. Parameters ex-ante · N12</t>
        </is>
      </c>
    </row>
    <row r="119">
      <c r="J119" s="68">
        <f>IF(LEN(TRIM('7. Parameters ex-ante'!N13))=0,"",TRIM('7. Parameters ex-ante'!N13))</f>
        <v/>
      </c>
      <c r="K119" s="68" t="inlineStr">
        <is>
          <t>7. Parameters ex-ante · N13</t>
        </is>
      </c>
    </row>
    <row r="120">
      <c r="J120" s="68">
        <f>IF(LEN(TRIM('7. Parameters ex-ante'!N14))=0,"",TRIM('7. Parameters ex-ante'!N14))</f>
        <v/>
      </c>
      <c r="K120" s="68" t="inlineStr">
        <is>
          <t>7. Parameters ex-ante · N14</t>
        </is>
      </c>
    </row>
    <row r="121">
      <c r="J121" s="68">
        <f>IF(LEN(TRIM('7. Parameters ex-ante'!N15))=0,"",TRIM('7. Parameters ex-ante'!N15))</f>
        <v/>
      </c>
      <c r="K121" s="68" t="inlineStr">
        <is>
          <t>7. Parameters ex-ante · N15</t>
        </is>
      </c>
    </row>
    <row r="122">
      <c r="J122" s="68">
        <f>IF(LEN(TRIM('7. Parameters ex-ante'!N16))=0,"",TRIM('7. Parameters ex-ante'!N16))</f>
        <v/>
      </c>
      <c r="K122" s="68" t="inlineStr">
        <is>
          <t>7. Parameters ex-ante · N16</t>
        </is>
      </c>
    </row>
    <row r="123">
      <c r="J123" s="68">
        <f>IF(LEN(TRIM('7. Parameters ex-ante'!N17))=0,"",TRIM('7. Parameters ex-ante'!N17))</f>
        <v/>
      </c>
      <c r="K123" s="68" t="inlineStr">
        <is>
          <t>7. Parameters ex-ante · N17</t>
        </is>
      </c>
    </row>
    <row r="124">
      <c r="J124" s="68">
        <f>IF(LEN(TRIM('7. Parameters ex-ante'!N18))=0,"",TRIM('7. Parameters ex-ante'!N18))</f>
        <v/>
      </c>
      <c r="K124" s="68" t="inlineStr">
        <is>
          <t>7. Parameters ex-ante · N18</t>
        </is>
      </c>
    </row>
    <row r="125">
      <c r="J125" s="68">
        <f>IF(LEN(TRIM('7. Parameters ex-ante'!N19))=0,"",TRIM('7. Parameters ex-ante'!N19))</f>
        <v/>
      </c>
      <c r="K125" s="68" t="inlineStr">
        <is>
          <t>7. Parameters ex-ante · N19</t>
        </is>
      </c>
    </row>
    <row r="126">
      <c r="J126" s="68">
        <f>IF(LEN(TRIM('7. Parameters ex-ante'!N20))=0,"",TRIM('7. Parameters ex-ante'!N20))</f>
        <v/>
      </c>
      <c r="K126" s="68" t="inlineStr">
        <is>
          <t>7. Parameters ex-ante · N20</t>
        </is>
      </c>
    </row>
    <row r="127">
      <c r="J127" s="68">
        <f>IF(LEN(TRIM('7. Parameters ex-ante'!N21))=0,"",TRIM('7. Parameters ex-ante'!N21))</f>
        <v/>
      </c>
      <c r="K127" s="68" t="inlineStr">
        <is>
          <t>7. Parameters ex-ante · N21</t>
        </is>
      </c>
    </row>
    <row r="128">
      <c r="J128" s="68">
        <f>IF(LEN(TRIM('7. Parameters ex-ante'!N22))=0,"",TRIM('7. Parameters ex-ante'!N22))</f>
        <v/>
      </c>
      <c r="K128" s="68" t="inlineStr">
        <is>
          <t>7. Parameters ex-ante · N22</t>
        </is>
      </c>
    </row>
    <row r="129">
      <c r="J129" s="68">
        <f>IF(LEN(TRIM('7. Parameters ex-ante'!N23))=0,"",TRIM('7. Parameters ex-ante'!N23))</f>
        <v/>
      </c>
      <c r="K129" s="68" t="inlineStr">
        <is>
          <t>7. Parameters ex-ante · N23</t>
        </is>
      </c>
    </row>
    <row r="130">
      <c r="J130" s="68">
        <f>IF(LEN(TRIM('7. Parameters ex-ante'!N24))=0,"",TRIM('7. Parameters ex-ante'!N24))</f>
        <v/>
      </c>
      <c r="K130" s="68" t="inlineStr">
        <is>
          <t>7. Parameters ex-ante · N24</t>
        </is>
      </c>
    </row>
    <row r="131">
      <c r="J131" s="68">
        <f>IF(LEN(TRIM('7. Parameters ex-ante'!N25))=0,"",TRIM('7. Parameters ex-ante'!N25))</f>
        <v/>
      </c>
      <c r="K131" s="68" t="inlineStr">
        <is>
          <t>7. Parameters ex-ante · N25</t>
        </is>
      </c>
    </row>
    <row r="132">
      <c r="J132" s="68">
        <f>IF(LEN(TRIM('7. Parameters ex-ante'!N26))=0,"",TRIM('7. Parameters ex-ante'!N26))</f>
        <v/>
      </c>
      <c r="K132" s="68" t="inlineStr">
        <is>
          <t>7. Parameters ex-ante · N26</t>
        </is>
      </c>
    </row>
    <row r="133">
      <c r="J133" s="68">
        <f>IF(LEN(TRIM('7. Parameters ex-ante'!N27))=0,"",TRIM('7. Parameters ex-ante'!N27))</f>
        <v/>
      </c>
      <c r="K133" s="68" t="inlineStr">
        <is>
          <t>7. Parameters ex-ante · N27</t>
        </is>
      </c>
    </row>
    <row r="134">
      <c r="J134" s="68">
        <f>IF(LEN(TRIM('7. Parameters ex-ante'!N28))=0,"",TRIM('7. Parameters ex-ante'!N28))</f>
        <v/>
      </c>
      <c r="K134" s="68" t="inlineStr">
        <is>
          <t>7. Parameters ex-ante · N28</t>
        </is>
      </c>
    </row>
    <row r="135">
      <c r="J135" s="68">
        <f>IF(LEN(TRIM('7. Parameters ex-ante'!N29))=0,"",TRIM('7. Parameters ex-ante'!N29))</f>
        <v/>
      </c>
      <c r="K135" s="68" t="inlineStr">
        <is>
          <t>7. Parameters ex-ante · N29</t>
        </is>
      </c>
    </row>
    <row r="136">
      <c r="J136" s="68">
        <f>IF(LEN(TRIM('7. Parameters ex-ante'!N30))=0,"",TRIM('7. Parameters ex-ante'!N30))</f>
        <v/>
      </c>
      <c r="K136" s="68" t="inlineStr">
        <is>
          <t>7. Parameters ex-ante · N30</t>
        </is>
      </c>
    </row>
    <row r="137">
      <c r="J137" s="68">
        <f>IF(LEN(TRIM('7. Parameters ex-ante'!N31))=0,"",TRIM('7. Parameters ex-ante'!N31))</f>
        <v/>
      </c>
      <c r="K137" s="68" t="inlineStr">
        <is>
          <t>7. Parameters ex-ante · N31</t>
        </is>
      </c>
    </row>
    <row r="138">
      <c r="J138" s="68">
        <f>IF(LEN(TRIM('7. Parameters ex-ante'!N32))=0,"",TRIM('7. Parameters ex-ante'!N32))</f>
        <v/>
      </c>
      <c r="K138" s="68" t="inlineStr">
        <is>
          <t>7. Parameters ex-ante · N32</t>
        </is>
      </c>
    </row>
    <row r="139">
      <c r="J139" s="68">
        <f>IF(LEN(TRIM('7. Parameters ex-ante'!N33))=0,"",TRIM('7. Parameters ex-ante'!N33))</f>
        <v/>
      </c>
      <c r="K139" s="68" t="inlineStr">
        <is>
          <t>7. Parameters ex-ante · N33</t>
        </is>
      </c>
    </row>
    <row r="140">
      <c r="J140" s="68">
        <f>IF(LEN(TRIM('7. Parameters ex-ante'!N34))=0,"",TRIM('7. Parameters ex-ante'!N34))</f>
        <v/>
      </c>
      <c r="K140" s="68" t="inlineStr">
        <is>
          <t>7. Parameters ex-ante · N34</t>
        </is>
      </c>
    </row>
    <row r="141">
      <c r="J141" s="68">
        <f>IF(LEN(TRIM('7. Parameters ex-ante'!N35))=0,"",TRIM('7. Parameters ex-ante'!N35))</f>
        <v/>
      </c>
      <c r="K141" s="68" t="inlineStr">
        <is>
          <t>7. Parameters ex-ante · N35</t>
        </is>
      </c>
    </row>
    <row r="142">
      <c r="J142" s="68">
        <f>IF(LEN(TRIM('7. Parameters ex-ante'!N36))=0,"",TRIM('7. Parameters ex-ante'!N36))</f>
        <v/>
      </c>
      <c r="K142" s="68" t="inlineStr">
        <is>
          <t>7. Parameters ex-ante · N36</t>
        </is>
      </c>
    </row>
    <row r="143">
      <c r="J143" s="68">
        <f>IF(LEN(TRIM('7. Parameters ex-ante'!N37))=0,"",TRIM('7. Parameters ex-ante'!N37))</f>
        <v/>
      </c>
      <c r="K143" s="68" t="inlineStr">
        <is>
          <t>7. Parameters ex-ante · N37</t>
        </is>
      </c>
    </row>
    <row r="144">
      <c r="J144" s="68">
        <f>IF(LEN(TRIM('7. Parameters ex-ante'!N38))=0,"",TRIM('7. Parameters ex-ante'!N38))</f>
        <v/>
      </c>
      <c r="K144" s="68" t="inlineStr">
        <is>
          <t>7. Parameters ex-ante · N38</t>
        </is>
      </c>
    </row>
    <row r="145">
      <c r="J145" s="68">
        <f>IF(LEN(TRIM('7. Parameters ex-ante'!N39))=0,"",TRIM('7. Parameters ex-ante'!N39))</f>
        <v/>
      </c>
      <c r="K145" s="68" t="inlineStr">
        <is>
          <t>7. Parameters ex-ante · N39</t>
        </is>
      </c>
    </row>
    <row r="146">
      <c r="J146" s="68">
        <f>IF(LEN(TRIM('7. Parameters ex-ante'!N40))=0,"",TRIM('7. Parameters ex-ante'!N40))</f>
        <v/>
      </c>
      <c r="K146" s="68" t="inlineStr">
        <is>
          <t>7. Parameters ex-ante · N40</t>
        </is>
      </c>
    </row>
    <row r="147">
      <c r="J147" s="68">
        <f>IF(LEN(TRIM('7. Parameters ex-ante'!N41))=0,"",TRIM('7. Parameters ex-ante'!N41))</f>
        <v/>
      </c>
      <c r="K147" s="68" t="inlineStr">
        <is>
          <t>7. Parameters ex-ante · N41</t>
        </is>
      </c>
    </row>
    <row r="148">
      <c r="J148" s="68">
        <f>IF(LEN(TRIM('7. Parameters ex-ante'!N42))=0,"",TRIM('7. Parameters ex-ante'!N42))</f>
        <v/>
      </c>
      <c r="K148" s="68" t="inlineStr">
        <is>
          <t>7. Parameters ex-ante · N42</t>
        </is>
      </c>
    </row>
    <row r="149">
      <c r="J149" s="68">
        <f>IF(LEN(TRIM('7. Parameters ex-ante'!N43))=0,"",TRIM('7. Parameters ex-ante'!N43))</f>
        <v/>
      </c>
      <c r="K149" s="68" t="inlineStr">
        <is>
          <t>7. Parameters ex-ante · N43</t>
        </is>
      </c>
    </row>
    <row r="150">
      <c r="J150" s="68">
        <f>IF(LEN(TRIM('7. Parameters ex-ante'!N44))=0,"",TRIM('7. Parameters ex-ante'!N44))</f>
        <v/>
      </c>
      <c r="K150" s="68" t="inlineStr">
        <is>
          <t>7. Parameters ex-ante · N44</t>
        </is>
      </c>
    </row>
    <row r="151">
      <c r="J151" s="68">
        <f>IF(LEN(TRIM('7. Parameters ex-ante'!N45))=0,"",TRIM('7. Parameters ex-ante'!N45))</f>
        <v/>
      </c>
      <c r="K151" s="68" t="inlineStr">
        <is>
          <t>7. Parameters ex-ante · N45</t>
        </is>
      </c>
    </row>
    <row r="152">
      <c r="J152" s="68">
        <f>IF(LEN(TRIM('7. Parameters ex-ante'!N46))=0,"",TRIM('7. Parameters ex-ante'!N46))</f>
        <v/>
      </c>
      <c r="K152" s="68" t="inlineStr">
        <is>
          <t>7. Parameters ex-ante · N46</t>
        </is>
      </c>
    </row>
    <row r="153">
      <c r="J153" s="68">
        <f>IF(LEN(TRIM('7. Parameters ex-ante'!N47))=0,"",TRIM('7. Parameters ex-ante'!N47))</f>
        <v/>
      </c>
      <c r="K153" s="68" t="inlineStr">
        <is>
          <t>7. Parameters ex-ante · N47</t>
        </is>
      </c>
    </row>
    <row r="154">
      <c r="J154" s="68">
        <f>IF(LEN(TRIM('7. Parameters ex-ante'!N48))=0,"",TRIM('7. Parameters ex-ante'!N48))</f>
        <v/>
      </c>
      <c r="K154" s="68" t="inlineStr">
        <is>
          <t>7. Parameters ex-ante · N48</t>
        </is>
      </c>
    </row>
    <row r="155">
      <c r="J155" s="68">
        <f>IF(LEN(TRIM('7. Parameters ex-ante'!N49))=0,"",TRIM('7. Parameters ex-ante'!N49))</f>
        <v/>
      </c>
      <c r="K155" s="68" t="inlineStr">
        <is>
          <t>7. Parameters ex-ante · N49</t>
        </is>
      </c>
    </row>
    <row r="156">
      <c r="J156" s="68">
        <f>IF(LEN(TRIM('7. Parameters ex-ante'!N50))=0,"",TRIM('7. Parameters ex-ante'!N50))</f>
        <v/>
      </c>
      <c r="K156" s="68" t="inlineStr">
        <is>
          <t>7. Parameters ex-ante · N50</t>
        </is>
      </c>
    </row>
    <row r="157">
      <c r="J157" s="68">
        <f>IF(LEN(TRIM('7. Parameters ex-ante'!N51))=0,"",TRIM('7. Parameters ex-ante'!N51))</f>
        <v/>
      </c>
      <c r="K157" s="68" t="inlineStr">
        <is>
          <t>7. Parameters ex-ante · N51</t>
        </is>
      </c>
    </row>
    <row r="158">
      <c r="J158" s="68">
        <f>IF(LEN(TRIM('7. Parameters ex-ante'!N52))=0,"",TRIM('7. Parameters ex-ante'!N52))</f>
        <v/>
      </c>
      <c r="K158" s="68" t="inlineStr">
        <is>
          <t>7. Parameters ex-ante · N52</t>
        </is>
      </c>
    </row>
    <row r="159">
      <c r="J159" s="68">
        <f>IF(LEN(TRIM('7. Parameters ex-ante'!N53))=0,"",TRIM('7. Parameters ex-ante'!N53))</f>
        <v/>
      </c>
      <c r="K159" s="68" t="inlineStr">
        <is>
          <t>7. Parameters ex-ante · N53</t>
        </is>
      </c>
    </row>
    <row r="160">
      <c r="J160" s="68">
        <f>IF(LEN(TRIM('8. Parameters monitored'!U9))=0,"",TRIM('8. Parameters monitored'!U9))</f>
        <v/>
      </c>
      <c r="K160" s="68" t="inlineStr">
        <is>
          <t>8. Parameters monitored · U9</t>
        </is>
      </c>
    </row>
    <row r="161">
      <c r="J161" s="68">
        <f>IF(LEN(TRIM('8. Parameters monitored'!U10))=0,"",TRIM('8. Parameters monitored'!U10))</f>
        <v/>
      </c>
      <c r="K161" s="68" t="inlineStr">
        <is>
          <t>8. Parameters monitored · U10</t>
        </is>
      </c>
    </row>
    <row r="162">
      <c r="J162" s="68">
        <f>IF(LEN(TRIM('8. Parameters monitored'!U11))=0,"",TRIM('8. Parameters monitored'!U11))</f>
        <v/>
      </c>
      <c r="K162" s="68" t="inlineStr">
        <is>
          <t>8. Parameters monitored · U11</t>
        </is>
      </c>
    </row>
    <row r="163">
      <c r="J163" s="68">
        <f>IF(LEN(TRIM('8. Parameters monitored'!U12))=0,"",TRIM('8. Parameters monitored'!U12))</f>
        <v/>
      </c>
      <c r="K163" s="68" t="inlineStr">
        <is>
          <t>8. Parameters monitored · U12</t>
        </is>
      </c>
    </row>
    <row r="164">
      <c r="J164" s="68">
        <f>IF(LEN(TRIM('8. Parameters monitored'!U13))=0,"",TRIM('8. Parameters monitored'!U13))</f>
        <v/>
      </c>
      <c r="K164" s="68" t="inlineStr">
        <is>
          <t>8. Parameters monitored · U13</t>
        </is>
      </c>
    </row>
    <row r="165">
      <c r="J165" s="68">
        <f>IF(LEN(TRIM('8. Parameters monitored'!U14))=0,"",TRIM('8. Parameters monitored'!U14))</f>
        <v/>
      </c>
      <c r="K165" s="68" t="inlineStr">
        <is>
          <t>8. Parameters monitored · U14</t>
        </is>
      </c>
    </row>
    <row r="166">
      <c r="J166" s="68">
        <f>IF(LEN(TRIM('8. Parameters monitored'!U15))=0,"",TRIM('8. Parameters monitored'!U15))</f>
        <v/>
      </c>
      <c r="K166" s="68" t="inlineStr">
        <is>
          <t>8. Parameters monitored · U15</t>
        </is>
      </c>
    </row>
    <row r="167">
      <c r="J167" s="68">
        <f>IF(LEN(TRIM('8. Parameters monitored'!U16))=0,"",TRIM('8. Parameters monitored'!U16))</f>
        <v/>
      </c>
      <c r="K167" s="68" t="inlineStr">
        <is>
          <t>8. Parameters monitored · U16</t>
        </is>
      </c>
    </row>
    <row r="168">
      <c r="J168" s="68">
        <f>IF(LEN(TRIM('8. Parameters monitored'!U17))=0,"",TRIM('8. Parameters monitored'!U17))</f>
        <v/>
      </c>
      <c r="K168" s="68" t="inlineStr">
        <is>
          <t>8. Parameters monitored · U17</t>
        </is>
      </c>
    </row>
    <row r="169">
      <c r="J169" s="68">
        <f>IF(LEN(TRIM('8. Parameters monitored'!U18))=0,"",TRIM('8. Parameters monitored'!U18))</f>
        <v/>
      </c>
      <c r="K169" s="68" t="inlineStr">
        <is>
          <t>8. Parameters monitored · U18</t>
        </is>
      </c>
    </row>
    <row r="170">
      <c r="J170" s="68">
        <f>IF(LEN(TRIM('8. Parameters monitored'!U19))=0,"",TRIM('8. Parameters monitored'!U19))</f>
        <v/>
      </c>
      <c r="K170" s="68" t="inlineStr">
        <is>
          <t>8. Parameters monitored · U19</t>
        </is>
      </c>
    </row>
    <row r="171">
      <c r="J171" s="68">
        <f>IF(LEN(TRIM('8. Parameters monitored'!U20))=0,"",TRIM('8. Parameters monitored'!U20))</f>
        <v/>
      </c>
      <c r="K171" s="68" t="inlineStr">
        <is>
          <t>8. Parameters monitored · U20</t>
        </is>
      </c>
    </row>
    <row r="172">
      <c r="J172" s="68">
        <f>IF(LEN(TRIM('8. Parameters monitored'!U21))=0,"",TRIM('8. Parameters monitored'!U21))</f>
        <v/>
      </c>
      <c r="K172" s="68" t="inlineStr">
        <is>
          <t>8. Parameters monitored · U21</t>
        </is>
      </c>
    </row>
    <row r="173">
      <c r="J173" s="68">
        <f>IF(LEN(TRIM('8. Parameters monitored'!U22))=0,"",TRIM('8. Parameters monitored'!U22))</f>
        <v/>
      </c>
      <c r="K173" s="68" t="inlineStr">
        <is>
          <t>8. Parameters monitored · U22</t>
        </is>
      </c>
    </row>
    <row r="174">
      <c r="J174" s="68">
        <f>IF(LEN(TRIM('8. Parameters monitored'!U23))=0,"",TRIM('8. Parameters monitored'!U23))</f>
        <v/>
      </c>
      <c r="K174" s="68" t="inlineStr">
        <is>
          <t>8. Parameters monitored · U23</t>
        </is>
      </c>
    </row>
    <row r="175">
      <c r="J175" s="68">
        <f>IF(LEN(TRIM('8. Parameters monitored'!U24))=0,"",TRIM('8. Parameters monitored'!U24))</f>
        <v/>
      </c>
      <c r="K175" s="68" t="inlineStr">
        <is>
          <t>8. Parameters monitored · U24</t>
        </is>
      </c>
    </row>
    <row r="176">
      <c r="J176" s="68">
        <f>IF(LEN(TRIM('8. Parameters monitored'!U25))=0,"",TRIM('8. Parameters monitored'!U25))</f>
        <v/>
      </c>
      <c r="K176" s="68" t="inlineStr">
        <is>
          <t>8. Parameters monitored · U25</t>
        </is>
      </c>
    </row>
    <row r="177">
      <c r="J177" s="68">
        <f>IF(LEN(TRIM('8. Parameters monitored'!U26))=0,"",TRIM('8. Parameters monitored'!U26))</f>
        <v/>
      </c>
      <c r="K177" s="68" t="inlineStr">
        <is>
          <t>8. Parameters monitored · U26</t>
        </is>
      </c>
    </row>
    <row r="178">
      <c r="J178" s="68">
        <f>IF(LEN(TRIM('8. Parameters monitored'!U27))=0,"",TRIM('8. Parameters monitored'!U27))</f>
        <v/>
      </c>
      <c r="K178" s="68" t="inlineStr">
        <is>
          <t>8. Parameters monitored · U27</t>
        </is>
      </c>
    </row>
    <row r="179">
      <c r="J179" s="68">
        <f>IF(LEN(TRIM('8. Parameters monitored'!U28))=0,"",TRIM('8. Parameters monitored'!U28))</f>
        <v/>
      </c>
      <c r="K179" s="68" t="inlineStr">
        <is>
          <t>8. Parameters monitored · U28</t>
        </is>
      </c>
    </row>
    <row r="180">
      <c r="J180" s="68">
        <f>IF(LEN(TRIM('8. Parameters monitored'!U29))=0,"",TRIM('8. Parameters monitored'!U29))</f>
        <v/>
      </c>
      <c r="K180" s="68" t="inlineStr">
        <is>
          <t>8. Parameters monitored · U29</t>
        </is>
      </c>
    </row>
    <row r="181">
      <c r="J181" s="68">
        <f>IF(LEN(TRIM('8. Parameters monitored'!U30))=0,"",TRIM('8. Parameters monitored'!U30))</f>
        <v/>
      </c>
      <c r="K181" s="68" t="inlineStr">
        <is>
          <t>8. Parameters monitored · U30</t>
        </is>
      </c>
    </row>
    <row r="182">
      <c r="J182" s="68">
        <f>IF(LEN(TRIM('8. Parameters monitored'!U31))=0,"",TRIM('8. Parameters monitored'!U31))</f>
        <v/>
      </c>
      <c r="K182" s="68" t="inlineStr">
        <is>
          <t>8. Parameters monitored · U31</t>
        </is>
      </c>
    </row>
    <row r="183">
      <c r="J183" s="68">
        <f>IF(LEN(TRIM('8. Parameters monitored'!U32))=0,"",TRIM('8. Parameters monitored'!U32))</f>
        <v/>
      </c>
      <c r="K183" s="68" t="inlineStr">
        <is>
          <t>8. Parameters monitored · U32</t>
        </is>
      </c>
    </row>
    <row r="184">
      <c r="J184" s="68">
        <f>IF(LEN(TRIM('8. Parameters monitored'!U33))=0,"",TRIM('8. Parameters monitored'!U33))</f>
        <v/>
      </c>
      <c r="K184" s="68" t="inlineStr">
        <is>
          <t>8. Parameters monitored · U33</t>
        </is>
      </c>
    </row>
    <row r="185">
      <c r="J185" s="68">
        <f>IF(LEN(TRIM('8. Parameters monitored'!U34))=0,"",TRIM('8. Parameters monitored'!U34))</f>
        <v/>
      </c>
      <c r="K185" s="68" t="inlineStr">
        <is>
          <t>8. Parameters monitored · U34</t>
        </is>
      </c>
    </row>
    <row r="186">
      <c r="J186" s="68">
        <f>IF(LEN(TRIM('8. Parameters monitored'!U35))=0,"",TRIM('8. Parameters monitored'!U35))</f>
        <v/>
      </c>
      <c r="K186" s="68" t="inlineStr">
        <is>
          <t>8. Parameters monitored · U35</t>
        </is>
      </c>
    </row>
    <row r="187">
      <c r="J187" s="68">
        <f>IF(LEN(TRIM('8. Parameters monitored'!U36))=0,"",TRIM('8. Parameters monitored'!U36))</f>
        <v/>
      </c>
      <c r="K187" s="68" t="inlineStr">
        <is>
          <t>8. Parameters monitored · U36</t>
        </is>
      </c>
    </row>
    <row r="188">
      <c r="J188" s="68">
        <f>IF(LEN(TRIM('8. Parameters monitored'!U37))=0,"",TRIM('8. Parameters monitored'!U37))</f>
        <v/>
      </c>
      <c r="K188" s="68" t="inlineStr">
        <is>
          <t>8. Parameters monitored · U37</t>
        </is>
      </c>
    </row>
    <row r="189">
      <c r="J189" s="68">
        <f>IF(LEN(TRIM('8. Parameters monitored'!U38))=0,"",TRIM('8. Parameters monitored'!U38))</f>
        <v/>
      </c>
      <c r="K189" s="68" t="inlineStr">
        <is>
          <t>8. Parameters monitored · U38</t>
        </is>
      </c>
    </row>
    <row r="190">
      <c r="J190" s="68">
        <f>IF(LEN(TRIM('8. Parameters monitored'!U39))=0,"",TRIM('8. Parameters monitored'!U39))</f>
        <v/>
      </c>
      <c r="K190" s="68" t="inlineStr">
        <is>
          <t>8. Parameters monitored · U39</t>
        </is>
      </c>
    </row>
    <row r="191">
      <c r="J191" s="68">
        <f>IF(LEN(TRIM('8. Parameters monitored'!U40))=0,"",TRIM('8. Parameters monitored'!U40))</f>
        <v/>
      </c>
      <c r="K191" s="68" t="inlineStr">
        <is>
          <t>8. Parameters monitored · U40</t>
        </is>
      </c>
    </row>
    <row r="192">
      <c r="J192" s="68">
        <f>IF(LEN(TRIM('8. Parameters monitored'!U41))=0,"",TRIM('8. Parameters monitored'!U41))</f>
        <v/>
      </c>
      <c r="K192" s="68" t="inlineStr">
        <is>
          <t>8. Parameters monitored · U41</t>
        </is>
      </c>
    </row>
    <row r="193">
      <c r="J193" s="68">
        <f>IF(LEN(TRIM('8. Parameters monitored'!U42))=0,"",TRIM('8. Parameters monitored'!U42))</f>
        <v/>
      </c>
      <c r="K193" s="68" t="inlineStr">
        <is>
          <t>8. Parameters monitored · U42</t>
        </is>
      </c>
    </row>
    <row r="194">
      <c r="J194" s="68">
        <f>IF(LEN(TRIM('8. Parameters monitored'!U43))=0,"",TRIM('8. Parameters monitored'!U43))</f>
        <v/>
      </c>
      <c r="K194" s="68" t="inlineStr">
        <is>
          <t>8. Parameters monitored · U43</t>
        </is>
      </c>
    </row>
    <row r="195">
      <c r="J195" s="68">
        <f>IF(LEN(TRIM('8. Parameters monitored'!U44))=0,"",TRIM('8. Parameters monitored'!U44))</f>
        <v/>
      </c>
      <c r="K195" s="68" t="inlineStr">
        <is>
          <t>8. Parameters monitored · U44</t>
        </is>
      </c>
    </row>
    <row r="196">
      <c r="J196" s="68">
        <f>IF(LEN(TRIM('8. Parameters monitored'!U45))=0,"",TRIM('8. Parameters monitored'!U45))</f>
        <v/>
      </c>
      <c r="K196" s="68" t="inlineStr">
        <is>
          <t>8. Parameters monitored · U45</t>
        </is>
      </c>
    </row>
    <row r="197">
      <c r="J197" s="68">
        <f>IF(LEN(TRIM('8. Parameters monitored'!U46))=0,"",TRIM('8. Parameters monitored'!U46))</f>
        <v/>
      </c>
      <c r="K197" s="68" t="inlineStr">
        <is>
          <t>8. Parameters monitored · U46</t>
        </is>
      </c>
    </row>
    <row r="198">
      <c r="J198" s="68">
        <f>IF(LEN(TRIM('8. Parameters monitored'!U47))=0,"",TRIM('8. Parameters monitored'!U47))</f>
        <v/>
      </c>
      <c r="K198" s="68" t="inlineStr">
        <is>
          <t>8. Parameters monitored · U47</t>
        </is>
      </c>
    </row>
    <row r="199">
      <c r="J199" s="68">
        <f>IF(LEN(TRIM('8. Parameters monitored'!U48))=0,"",TRIM('8. Parameters monitored'!U48))</f>
        <v/>
      </c>
      <c r="K199" s="68" t="inlineStr">
        <is>
          <t>8. Parameters monitored · U48</t>
        </is>
      </c>
    </row>
    <row r="200">
      <c r="J200" s="68">
        <f>IF(LEN(TRIM('8. Parameters monitored'!U49))=0,"",TRIM('8. Parameters monitored'!U49))</f>
        <v/>
      </c>
      <c r="K200" s="68" t="inlineStr">
        <is>
          <t>8. Parameters monitored · U49</t>
        </is>
      </c>
    </row>
    <row r="201">
      <c r="J201" s="68">
        <f>IF(LEN(TRIM('8. Parameters monitored'!U50))=0,"",TRIM('8. Parameters monitored'!U50))</f>
        <v/>
      </c>
      <c r="K201" s="68" t="inlineStr">
        <is>
          <t>8. Parameters monitored · U50</t>
        </is>
      </c>
    </row>
    <row r="202">
      <c r="J202" s="68">
        <f>IF(LEN(TRIM('8. Parameters monitored'!U51))=0,"",TRIM('8. Parameters monitored'!U51))</f>
        <v/>
      </c>
      <c r="K202" s="68" t="inlineStr">
        <is>
          <t>8. Parameters monitored · U51</t>
        </is>
      </c>
    </row>
    <row r="203">
      <c r="J203" s="68">
        <f>IF(LEN(TRIM('8. Parameters monitored'!U52))=0,"",TRIM('8. Parameters monitored'!U52))</f>
        <v/>
      </c>
      <c r="K203" s="68" t="inlineStr">
        <is>
          <t>8. Parameters monitored · U52</t>
        </is>
      </c>
    </row>
    <row r="204">
      <c r="J204" s="68">
        <f>IF(LEN(TRIM('8. Parameters monitored'!U53))=0,"",TRIM('8. Parameters monitored'!U53))</f>
        <v/>
      </c>
      <c r="K204" s="68" t="inlineStr">
        <is>
          <t>8. Parameters monitored · U53</t>
        </is>
      </c>
    </row>
    <row r="205">
      <c r="J205" s="68">
        <f>IF(LEN(TRIM('10. Institutional'!G8))=0,"",TRIM('10. Institutional'!G8))</f>
        <v/>
      </c>
      <c r="K205" s="68" t="inlineStr">
        <is>
          <t>10. Institutional · G8</t>
        </is>
      </c>
    </row>
    <row r="206">
      <c r="J206" s="68">
        <f>IF(LEN(TRIM('10. Institutional'!G10))=0,"",TRIM('10. Institutional'!G10))</f>
        <v/>
      </c>
      <c r="K206" s="68" t="inlineStr">
        <is>
          <t>10. Institutional · G10</t>
        </is>
      </c>
    </row>
    <row r="207">
      <c r="J207" s="68">
        <f>IF(LEN(TRIM('10. Institutional'!G11))=0,"",TRIM('10. Institutional'!G11))</f>
        <v/>
      </c>
      <c r="K207" s="68" t="inlineStr">
        <is>
          <t>10. Institutional · G11</t>
        </is>
      </c>
    </row>
    <row r="208">
      <c r="J208" s="68">
        <f>IF(LEN(TRIM('10. Institutional'!G12))=0,"",TRIM('10. Institutional'!G12))</f>
        <v/>
      </c>
      <c r="K208" s="68" t="inlineStr">
        <is>
          <t>10. Institutional · G12</t>
        </is>
      </c>
    </row>
    <row r="209">
      <c r="J209" s="68">
        <f>IF(LEN(TRIM('11. Financing'!F9))=0,"",TRIM('11. Financing'!F9))</f>
        <v/>
      </c>
      <c r="K209" s="68" t="inlineStr">
        <is>
          <t>11. Financing · F9</t>
        </is>
      </c>
    </row>
    <row r="210">
      <c r="J210" s="68">
        <f>IF(LEN(TRIM('11. Financing'!G15))=0,"",TRIM('11. Financing'!G15))</f>
        <v/>
      </c>
      <c r="K210" s="68" t="inlineStr">
        <is>
          <t>11. Financing · G15</t>
        </is>
      </c>
    </row>
    <row r="211">
      <c r="J211" s="68">
        <f>IF(LEN(TRIM('11. Financing'!H53))=0,"",TRIM('11. Financing'!H53))</f>
        <v/>
      </c>
      <c r="K211" s="68" t="inlineStr">
        <is>
          <t>11. Financing · H53</t>
        </is>
      </c>
    </row>
    <row r="212">
      <c r="J212" s="68">
        <f>IF(LEN(TRIM('11. Financing'!H54))=0,"",TRIM('11. Financing'!H54))</f>
        <v/>
      </c>
      <c r="K212" s="68" t="inlineStr">
        <is>
          <t>11. Financing · H54</t>
        </is>
      </c>
    </row>
    <row r="213">
      <c r="J213" s="68">
        <f>IF(LEN(TRIM('11. Financing'!H55))=0,"",TRIM('11. Financing'!H55))</f>
        <v/>
      </c>
      <c r="K213" s="68" t="inlineStr">
        <is>
          <t>11. Financing · H55</t>
        </is>
      </c>
    </row>
    <row r="214">
      <c r="J214" s="68">
        <f>IF(LEN(TRIM('11. Financing'!H56))=0,"",TRIM('11. Financing'!H56))</f>
        <v/>
      </c>
      <c r="K214" s="68" t="inlineStr">
        <is>
          <t>11. Financing · H56</t>
        </is>
      </c>
    </row>
    <row r="215">
      <c r="J215" s="68">
        <f>IF(LEN(TRIM('11. Financing'!H57))=0,"",TRIM('11. Financing'!H57))</f>
        <v/>
      </c>
      <c r="K215" s="68" t="inlineStr">
        <is>
          <t>11. Financing · H57</t>
        </is>
      </c>
    </row>
    <row r="216">
      <c r="J216" s="68">
        <f>IF(LEN(TRIM('11. Financing'!H58))=0,"",TRIM('11. Financing'!H58))</f>
        <v/>
      </c>
      <c r="K216" s="68" t="inlineStr">
        <is>
          <t>11. Financing · H58</t>
        </is>
      </c>
    </row>
    <row r="217">
      <c r="J217" s="68">
        <f>IF(LEN(TRIM('11. Financing'!H59))=0,"",TRIM('11. Financing'!H59))</f>
        <v/>
      </c>
      <c r="K217" s="68" t="inlineStr">
        <is>
          <t>11. Financing · H59</t>
        </is>
      </c>
    </row>
    <row r="218">
      <c r="J218" s="68">
        <f>IF(LEN(TRIM('11. Financing'!H60))=0,"",TRIM('11. Financing'!H60))</f>
        <v/>
      </c>
      <c r="K218" s="68" t="inlineStr">
        <is>
          <t>11. Financing · H60</t>
        </is>
      </c>
    </row>
    <row r="219">
      <c r="J219" s="68">
        <f>IF(LEN(TRIM('11. Financing'!H61))=0,"",TRIM('11. Financing'!H61))</f>
        <v/>
      </c>
      <c r="K219" s="68" t="inlineStr">
        <is>
          <t>11. Financing · H61</t>
        </is>
      </c>
    </row>
    <row r="220">
      <c r="J220" s="68">
        <f>IF(LEN(TRIM('11. Financing'!H62))=0,"",TRIM('11. Financing'!H62))</f>
        <v/>
      </c>
      <c r="K220" s="68" t="inlineStr">
        <is>
          <t>11. Financing · H62</t>
        </is>
      </c>
    </row>
    <row r="221">
      <c r="J221" s="68">
        <f>IF(LEN(TRIM('11. Financing'!H63))=0,"",TRIM('11. Financing'!H63))</f>
        <v/>
      </c>
      <c r="K221" s="68" t="inlineStr">
        <is>
          <t>11. Financing · H63</t>
        </is>
      </c>
    </row>
    <row r="222">
      <c r="J222" s="68">
        <f>IF(LEN(TRIM('11. Financing'!H64))=0,"",TRIM('11. Financing'!H64))</f>
        <v/>
      </c>
      <c r="K222" s="68" t="inlineStr">
        <is>
          <t>11. Financing · H64</t>
        </is>
      </c>
    </row>
    <row r="223">
      <c r="J223" s="68">
        <f>IF(LEN(TRIM('11. Financing'!H65))=0,"",TRIM('11. Financing'!H65))</f>
        <v/>
      </c>
      <c r="K223" s="68" t="inlineStr">
        <is>
          <t>11. Financing · H65</t>
        </is>
      </c>
    </row>
    <row r="224">
      <c r="J224" s="68">
        <f>IF(LEN(TRIM('11. Financing'!H66))=0,"",TRIM('11. Financing'!H66))</f>
        <v/>
      </c>
      <c r="K224" s="68" t="inlineStr">
        <is>
          <t>11. Financing · H66</t>
        </is>
      </c>
    </row>
    <row r="225">
      <c r="J225" s="68">
        <f>IF(LEN(TRIM('11. Financing'!H67))=0,"",TRIM('11. Financing'!H67))</f>
        <v/>
      </c>
      <c r="K225" s="68" t="inlineStr">
        <is>
          <t>11. Financing · H67</t>
        </is>
      </c>
    </row>
    <row r="226">
      <c r="J226" s="68">
        <f>IF(LEN(TRIM('11. Financing'!H68))=0,"",TRIM('11. Financing'!H68))</f>
        <v/>
      </c>
      <c r="K226" s="68" t="inlineStr">
        <is>
          <t>11. Financing · H68</t>
        </is>
      </c>
    </row>
    <row r="227">
      <c r="J227" s="68">
        <f>IF(LEN(TRIM('11. Financing'!H69))=0,"",TRIM('11. Financing'!H69))</f>
        <v/>
      </c>
      <c r="K227" s="68" t="inlineStr">
        <is>
          <t>11. Financing · H69</t>
        </is>
      </c>
    </row>
    <row r="228">
      <c r="J228" s="68">
        <f>IF(LEN(TRIM('11. Financing'!H70))=0,"",TRIM('11. Financing'!H70))</f>
        <v/>
      </c>
      <c r="K228" s="68" t="inlineStr">
        <is>
          <t>11. Financing · H70</t>
        </is>
      </c>
    </row>
    <row r="229">
      <c r="J229" s="68">
        <f>IF(LEN(TRIM('11. Financing'!H71))=0,"",TRIM('11. Financing'!H71))</f>
        <v/>
      </c>
      <c r="K229" s="68" t="inlineStr">
        <is>
          <t>11. Financing · H71</t>
        </is>
      </c>
    </row>
    <row r="230">
      <c r="J230" s="68">
        <f>IF(LEN(TRIM('11. Financing'!H72))=0,"",TRIM('11. Financing'!H72))</f>
        <v/>
      </c>
      <c r="K230" s="68" t="inlineStr">
        <is>
          <t>11. Financing · H72</t>
        </is>
      </c>
    </row>
    <row r="231">
      <c r="J231" s="68">
        <f>IF(LEN(TRIM('11. Financing'!H73))=0,"",TRIM('11. Financing'!H73))</f>
        <v/>
      </c>
      <c r="K231" s="68" t="inlineStr">
        <is>
          <t>11. Financing · H73</t>
        </is>
      </c>
    </row>
    <row r="232">
      <c r="J232" s="68">
        <f>IF(LEN(TRIM('11. Financing'!H74))=0,"",TRIM('11. Financing'!H74))</f>
        <v/>
      </c>
      <c r="K232" s="68" t="inlineStr">
        <is>
          <t>11. Financing · H74</t>
        </is>
      </c>
    </row>
    <row r="233">
      <c r="J233" s="68">
        <f>IF(LEN(TRIM('11. Financing'!H75))=0,"",TRIM('11. Financing'!H75))</f>
        <v/>
      </c>
      <c r="K233" s="68" t="inlineStr">
        <is>
          <t>11. Financing · H75</t>
        </is>
      </c>
    </row>
    <row r="234">
      <c r="J234" s="68">
        <f>IF(LEN(TRIM('11. Financing'!H76))=0,"",TRIM('11. Financing'!H76))</f>
        <v/>
      </c>
      <c r="K234" s="68" t="inlineStr">
        <is>
          <t>11. Financing · H76</t>
        </is>
      </c>
    </row>
    <row r="235">
      <c r="J235" s="68">
        <f>IF(LEN(TRIM('11. Financing'!H77))=0,"",TRIM('11. Financing'!H77))</f>
        <v/>
      </c>
      <c r="K235" s="68" t="inlineStr">
        <is>
          <t>11. Financing · H77</t>
        </is>
      </c>
    </row>
    <row r="236">
      <c r="J236" s="68">
        <f>IF(LEN(TRIM('12. Schedule'!F8))=0,"",TRIM('12. Schedule'!F8))</f>
        <v/>
      </c>
      <c r="K236" s="68" t="inlineStr">
        <is>
          <t>12. Schedule · F8</t>
        </is>
      </c>
    </row>
    <row r="237">
      <c r="J237" s="68">
        <f>IF(LEN(TRIM('13. Interactions'!G14))=0,"",TRIM('13. Interactions'!G14))</f>
        <v/>
      </c>
      <c r="K237" s="68" t="inlineStr">
        <is>
          <t>13. Interactions · G14</t>
        </is>
      </c>
    </row>
    <row r="238">
      <c r="J238" s="68">
        <f>IF(LEN(TRIM('13. Interactions'!G15))=0,"",TRIM('13. Interactions'!G15))</f>
        <v/>
      </c>
      <c r="K238" s="68" t="inlineStr">
        <is>
          <t>13. Interactions · G15</t>
        </is>
      </c>
    </row>
    <row r="239">
      <c r="J239" s="68">
        <f>IF(LEN(TRIM('13. Interactions'!G16))=0,"",TRIM('13. Interactions'!G16))</f>
        <v/>
      </c>
      <c r="K239" s="68" t="inlineStr">
        <is>
          <t>13. Interactions · G16</t>
        </is>
      </c>
    </row>
    <row r="240">
      <c r="J240" s="68">
        <f>IF(LEN(TRIM('13. Interactions'!G17))=0,"",TRIM('13. Interactions'!G17))</f>
        <v/>
      </c>
      <c r="K240" s="68" t="inlineStr">
        <is>
          <t>13. Interactions · G17</t>
        </is>
      </c>
    </row>
    <row r="241">
      <c r="J241" s="68">
        <f>IF(LEN(TRIM('13. Interactions'!G18))=0,"",TRIM('13. Interactions'!G18))</f>
        <v/>
      </c>
      <c r="K241" s="68" t="inlineStr">
        <is>
          <t>13. Interactions · G18</t>
        </is>
      </c>
    </row>
    <row r="242">
      <c r="J242" s="68">
        <f>IF(LEN(TRIM('13. Interactions'!G19))=0,"",TRIM('13. Interactions'!G19))</f>
        <v/>
      </c>
      <c r="K242" s="68" t="inlineStr">
        <is>
          <t>13. Interactions · G19</t>
        </is>
      </c>
    </row>
    <row r="243">
      <c r="J243" s="68">
        <f>IF(LEN(TRIM('13. Interactions'!G20))=0,"",TRIM('13. Interactions'!G20))</f>
        <v/>
      </c>
      <c r="K243" s="68" t="inlineStr">
        <is>
          <t>13. Interactions · G20</t>
        </is>
      </c>
    </row>
    <row r="244">
      <c r="J244" s="68">
        <f>IF(LEN(TRIM('13. Interactions'!G21))=0,"",TRIM('13. Interactions'!G21))</f>
        <v/>
      </c>
      <c r="K244" s="68" t="inlineStr">
        <is>
          <t>13. Interactions · G21</t>
        </is>
      </c>
    </row>
    <row r="245">
      <c r="J245" s="68">
        <f>IF(LEN(TRIM('13. Interactions'!G22))=0,"",TRIM('13. Interactions'!G22))</f>
        <v/>
      </c>
      <c r="K245" s="68" t="inlineStr">
        <is>
          <t>13. Interactions · G22</t>
        </is>
      </c>
    </row>
    <row r="246">
      <c r="J246" s="68">
        <f>IF(LEN(TRIM('13. Interactions'!G23))=0,"",TRIM('13. Interactions'!G23))</f>
        <v/>
      </c>
      <c r="K246" s="68" t="inlineStr">
        <is>
          <t>13. Interactions · G23</t>
        </is>
      </c>
    </row>
    <row r="247">
      <c r="J247" s="68">
        <f>IF(LEN(TRIM('13. Interactions'!G24))=0,"",TRIM('13. Interactions'!G24))</f>
        <v/>
      </c>
      <c r="K247" s="68" t="inlineStr">
        <is>
          <t>13. Interactions · G24</t>
        </is>
      </c>
    </row>
    <row r="248">
      <c r="J248" s="68">
        <f>IF(LEN(TRIM('13. Interactions'!G25))=0,"",TRIM('13. Interactions'!G25))</f>
        <v/>
      </c>
      <c r="K248" s="68" t="inlineStr">
        <is>
          <t>13. Interactions · G25</t>
        </is>
      </c>
    </row>
    <row r="249">
      <c r="J249" s="68">
        <f>IF(LEN(TRIM('13. Interactions'!G26))=0,"",TRIM('13. Interactions'!G26))</f>
        <v/>
      </c>
      <c r="K249" s="68" t="inlineStr">
        <is>
          <t>13. Interactions · G26</t>
        </is>
      </c>
    </row>
    <row r="250">
      <c r="J250" s="68">
        <f>IF(LEN(TRIM('13. Interactions'!G27))=0,"",TRIM('13. Interactions'!G27))</f>
        <v/>
      </c>
      <c r="K250" s="68" t="inlineStr">
        <is>
          <t>13. Interactions · G27</t>
        </is>
      </c>
    </row>
    <row r="251">
      <c r="J251" s="68">
        <f>IF(LEN(TRIM('13. Interactions'!G28))=0,"",TRIM('13. Interactions'!G28))</f>
        <v/>
      </c>
      <c r="K251" s="68" t="inlineStr">
        <is>
          <t>13. Interactions · G28</t>
        </is>
      </c>
    </row>
    <row r="252">
      <c r="J252" s="68">
        <f>IF(LEN(TRIM('13. Interactions'!G29))=0,"",TRIM('13. Interactions'!G29))</f>
        <v/>
      </c>
      <c r="K252" s="68" t="inlineStr">
        <is>
          <t>13. Interactions · G29</t>
        </is>
      </c>
    </row>
    <row r="253">
      <c r="J253" s="68">
        <f>IF(LEN(TRIM('13. Interactions'!G30))=0,"",TRIM('13. Interactions'!G30))</f>
        <v/>
      </c>
      <c r="K253" s="68" t="inlineStr">
        <is>
          <t>13. Interactions · G30</t>
        </is>
      </c>
    </row>
    <row r="254">
      <c r="J254" s="68">
        <f>IF(LEN(TRIM('13. Interactions'!G31))=0,"",TRIM('13. Interactions'!G31))</f>
        <v/>
      </c>
      <c r="K254" s="68" t="inlineStr">
        <is>
          <t>13. Interactions · G31</t>
        </is>
      </c>
    </row>
  </sheetData>
  <sheetProtection selectLockedCells="0" selectUnlockedCells="0" sheet="1" objects="0" insertRows="1" insertHyperlinks="1" autoFilter="1" scenarios="0" formatColumns="1" deleteColumns="1" insertColumns="1" pivotTables="1" deleteRows="1" formatCells="1" formatRows="1" sort="1" password="CA19"/>
  <mergeCells count="2">
    <mergeCell ref="B3:G3"/>
    <mergeCell ref="B2:G2"/>
  </mergeCells>
  <dataValidations count="1">
    <dataValidation sqref="D6:D45" showDropDown="0" showInputMessage="0" showErrorMessage="0" allowBlank="1" errorTitle="Value not allowed" error="Choose one of the listed evidence types." type="list" errorStyle="stop">
      <formula1>=LST_EVIDENCE_TYPE</formula1>
    </dataValidation>
  </dataValidation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P31"/>
  <sheetViews>
    <sheetView workbookViewId="0">
      <selection activeCell="A1" sqref="A1"/>
    </sheetView>
  </sheetViews>
  <sheetFormatPr baseColWidth="8" defaultRowHeight="15"/>
  <cols>
    <col width="48" customWidth="1" min="1" max="1"/>
    <col width="45" customWidth="1" min="2" max="2"/>
    <col width="14" customWidth="1" min="3" max="3"/>
    <col width="48" customWidth="1" min="4" max="4"/>
    <col width="48" customWidth="1" min="5" max="5"/>
    <col width="43" customWidth="1" min="6" max="6"/>
    <col width="48" customWidth="1" min="7" max="7"/>
    <col width="37" customWidth="1" min="8" max="8"/>
    <col width="40" customWidth="1" min="9" max="9"/>
    <col width="14" customWidth="1" min="10" max="10"/>
    <col width="48" customWidth="1" min="11" max="11"/>
    <col width="33" customWidth="1" min="12" max="12"/>
    <col width="23" customWidth="1" min="13" max="13"/>
    <col width="14" customWidth="1" min="14" max="14"/>
    <col width="38" customWidth="1" min="15" max="15"/>
    <col width="27" customWidth="1" min="16" max="16"/>
    <col width="33" customWidth="1" min="17" max="17"/>
    <col width="27" customWidth="1" min="18" max="18"/>
    <col width="41" customWidth="1" min="19" max="19"/>
    <col width="32" customWidth="1" min="20" max="20"/>
    <col width="24" customWidth="1" min="21" max="21"/>
    <col width="48" customWidth="1" min="22" max="22"/>
    <col width="36" customWidth="1" min="23" max="23"/>
    <col width="15" customWidth="1" min="24" max="24"/>
    <col width="16" customWidth="1" min="25" max="25"/>
    <col width="15" customWidth="1" min="26" max="26"/>
    <col width="45" customWidth="1" min="27" max="27"/>
    <col width="48" customWidth="1" min="28" max="28"/>
    <col width="14" customWidth="1" min="29" max="29"/>
    <col width="48" customWidth="1" min="30" max="30"/>
    <col width="48" customWidth="1" min="31" max="31"/>
    <col width="14" customWidth="1" min="32" max="32"/>
    <col width="28" customWidth="1" min="33" max="33"/>
    <col width="48" customWidth="1" min="34" max="34"/>
    <col width="14" customWidth="1" min="35" max="35"/>
    <col width="28" customWidth="1" min="36" max="36"/>
    <col width="48" customWidth="1" min="37" max="37"/>
    <col width="41" customWidth="1" min="38" max="38"/>
    <col width="14" customWidth="1" min="39" max="39"/>
    <col width="18" customWidth="1" min="40" max="40"/>
    <col width="25" customWidth="1" min="41" max="41"/>
    <col width="38" customWidth="1" min="42" max="42"/>
  </cols>
  <sheetData>
    <row r="1">
      <c r="A1" s="69" t="inlineStr">
        <is>
          <t>Controlled vocabularies. Do not edit. Referenced by data validation across this workbook.</t>
        </is>
      </c>
    </row>
    <row r="2">
      <c r="A2" s="70" t="inlineStr">
        <is>
          <t>LST_TRACK</t>
        </is>
      </c>
      <c r="B2" s="70" t="inlineStr">
        <is>
          <t>LST_SECTOR</t>
        </is>
      </c>
      <c r="C2" s="70" t="inlineStr">
        <is>
          <t>LST_IPCC_SECTOR</t>
        </is>
      </c>
      <c r="D2" s="70" t="inlineStr">
        <is>
          <t>LST_MO_PURPOSE</t>
        </is>
      </c>
      <c r="E2" s="70" t="inlineStr">
        <is>
          <t>LST_SCALE</t>
        </is>
      </c>
      <c r="F2" s="70" t="inlineStr">
        <is>
          <t>LST_METH_STANDARD</t>
        </is>
      </c>
      <c r="G2" s="70" t="inlineStr">
        <is>
          <t>LST_VALIDATOR_TYPE</t>
        </is>
      </c>
      <c r="H2" s="70" t="inlineStr">
        <is>
          <t>LST_PARTY</t>
        </is>
      </c>
      <c r="I2" s="70" t="inlineStr">
        <is>
          <t>LST_MALAWI_DISTRICT</t>
        </is>
      </c>
      <c r="J2" s="70" t="inlineStr">
        <is>
          <t>LST_MALAWI_DISTRICT_SINGLE</t>
        </is>
      </c>
      <c r="K2" s="70" t="inlineStr">
        <is>
          <t>LST_SDG</t>
        </is>
      </c>
      <c r="L2" s="70" t="inlineStr">
        <is>
          <t>LST_SAFEGUARD</t>
        </is>
      </c>
      <c r="M2" s="70" t="inlineStr">
        <is>
          <t>LST_IMPACT_DIRECTION</t>
        </is>
      </c>
      <c r="N2" s="70" t="inlineStr">
        <is>
          <t>LST_PARAM_DETERMINATION</t>
        </is>
      </c>
      <c r="O2" s="70" t="inlineStr">
        <is>
          <t>LST_PARAM_PURPOSE</t>
        </is>
      </c>
      <c r="P2" s="70" t="inlineStr">
        <is>
          <t>LST_FREQUENCY</t>
        </is>
      </c>
      <c r="Q2" s="70" t="inlineStr">
        <is>
          <t>LST_SOURCE_CLASS</t>
        </is>
      </c>
      <c r="R2" s="70" t="inlineStr">
        <is>
          <t>LST_UNIT</t>
        </is>
      </c>
      <c r="S2" s="70" t="inlineStr">
        <is>
          <t>LST_GWP_SOURCE</t>
        </is>
      </c>
      <c r="T2" s="70" t="inlineStr">
        <is>
          <t>LST_WORKPLAN_PHASE</t>
        </is>
      </c>
      <c r="U2" s="70" t="inlineStr">
        <is>
          <t>LST_FUNDING_TYPE</t>
        </is>
      </c>
      <c r="V2" s="70" t="inlineStr">
        <is>
          <t>LST_FUNDING_INSTRUMENT</t>
        </is>
      </c>
      <c r="W2" s="70" t="inlineStr">
        <is>
          <t>LST_COMMITMENT_STATUS</t>
        </is>
      </c>
      <c r="X2" s="70" t="inlineStr">
        <is>
          <t>LST_RISK_CATEGORY</t>
        </is>
      </c>
      <c r="Y2" s="70" t="inlineStr">
        <is>
          <t>LST_RISK_LIKELIHOOD</t>
        </is>
      </c>
      <c r="Z2" s="70" t="inlineStr">
        <is>
          <t>LST_RISK_SEVERITY</t>
        </is>
      </c>
      <c r="AA2" s="70" t="inlineStr">
        <is>
          <t>LST_STAKEHOLDER_CLASS</t>
        </is>
      </c>
      <c r="AB2" s="70" t="inlineStr">
        <is>
          <t>LST_INSTITUTION</t>
        </is>
      </c>
      <c r="AC2" s="70" t="inlineStr">
        <is>
          <t>LST_YES_NO</t>
        </is>
      </c>
      <c r="AD2" s="70" t="inlineStr">
        <is>
          <t>LST_CREDITING_PERIOD_TYPE</t>
        </is>
      </c>
      <c r="AE2" s="70" t="inlineStr">
        <is>
          <t>LST_SIGN_CONVENTION</t>
        </is>
      </c>
      <c r="AF2" s="70" t="inlineStr">
        <is>
          <t>LST_UTM_ZONE</t>
        </is>
      </c>
      <c r="AG2" s="70" t="inlineStr">
        <is>
          <t>LST_KPI_DOMAIN</t>
        </is>
      </c>
      <c r="AH2" s="70" t="inlineStr">
        <is>
          <t>LST_OVERLAP_KIND</t>
        </is>
      </c>
      <c r="AI2" s="70" t="inlineStr">
        <is>
          <t>LST_DIRECT_INDIRECT</t>
        </is>
      </c>
      <c r="AJ2" s="70" t="inlineStr">
        <is>
          <t>LST_CONSULT_METHOD</t>
        </is>
      </c>
      <c r="AK2" s="70" t="inlineStr">
        <is>
          <t>LST_NDC_PERIOD</t>
        </is>
      </c>
      <c r="AL2" s="70" t="inlineStr">
        <is>
          <t>LST_MOPA_STATUS</t>
        </is>
      </c>
      <c r="AM2" s="70" t="inlineStr">
        <is>
          <t>LST_CURRENCY</t>
        </is>
      </c>
      <c r="AN2" s="70" t="inlineStr">
        <is>
          <t>LST_COST_PROFIT</t>
        </is>
      </c>
      <c r="AO2" s="70" t="inlineStr">
        <is>
          <t>LST_INTERACTION_STATUS</t>
        </is>
      </c>
      <c r="AP2" s="70" t="inlineStr">
        <is>
          <t>LST_EVIDENCE_TYPE</t>
        </is>
      </c>
    </row>
    <row r="3">
      <c r="A3" s="71" t="inlineStr">
        <is>
          <t>Article 6.2 — cooperative approach</t>
        </is>
      </c>
      <c r="B3" s="71" t="inlineStr">
        <is>
          <t>Energy (including transport)</t>
        </is>
      </c>
      <c r="C3" s="71" t="inlineStr">
        <is>
          <t>Energy</t>
        </is>
      </c>
      <c r="D3" s="71" t="inlineStr">
        <is>
          <t>For NDC achievement (sovereign use)</t>
        </is>
      </c>
      <c r="E3" s="71" t="inlineStr">
        <is>
          <t>Micro-scale (10,000 – 15,000 tCO2e/yr)</t>
        </is>
      </c>
      <c r="F3" s="71" t="inlineStr">
        <is>
          <t>Clean Development Mechanism (CDM)</t>
        </is>
      </c>
      <c r="G3" s="71" t="inlineStr">
        <is>
          <t>VVB accredited under CDM</t>
        </is>
      </c>
      <c r="H3" s="71" t="inlineStr">
        <is>
          <t>Malawi</t>
        </is>
      </c>
      <c r="I3" s="71" t="inlineStr">
        <is>
          <t>Balaka</t>
        </is>
      </c>
      <c r="J3" s="71" t="inlineStr">
        <is>
          <t>Balaka</t>
        </is>
      </c>
      <c r="K3" s="71" t="inlineStr">
        <is>
          <t>SDG 1 — No poverty</t>
        </is>
      </c>
      <c r="L3" s="71" t="inlineStr">
        <is>
          <t>Environment</t>
        </is>
      </c>
      <c r="M3" s="71" t="inlineStr">
        <is>
          <t>Co-benefit (positive)</t>
        </is>
      </c>
      <c r="N3" s="71" t="inlineStr">
        <is>
          <t>Measured</t>
        </is>
      </c>
      <c r="O3" s="71" t="inlineStr">
        <is>
          <t>Calculation of baseline emissions</t>
        </is>
      </c>
      <c r="P3" s="71" t="inlineStr">
        <is>
          <t>Continuous</t>
        </is>
      </c>
      <c r="Q3" s="71" t="inlineStr">
        <is>
          <t>IPCC default value</t>
        </is>
      </c>
      <c r="R3" s="71" t="inlineStr">
        <is>
          <t>tCO2e</t>
        </is>
      </c>
      <c r="S3" s="71" t="inlineStr">
        <is>
          <t>IPCC AR6 — 100-year GWP</t>
        </is>
      </c>
      <c r="T3" s="71" t="inlineStr">
        <is>
          <t>Design</t>
        </is>
      </c>
      <c r="U3" s="71" t="inlineStr">
        <is>
          <t>Public</t>
        </is>
      </c>
      <c r="V3" s="71" t="inlineStr">
        <is>
          <t>Equity</t>
        </is>
      </c>
      <c r="W3" s="71" t="inlineStr">
        <is>
          <t>Committed — signed agreement</t>
        </is>
      </c>
      <c r="X3" s="71" t="inlineStr">
        <is>
          <t>Political</t>
        </is>
      </c>
      <c r="Y3" s="71" t="inlineStr">
        <is>
          <t>Rare</t>
        </is>
      </c>
      <c r="Z3" s="71" t="inlineStr">
        <is>
          <t>Insignificant</t>
        </is>
      </c>
      <c r="AA3" s="71" t="inlineStr">
        <is>
          <t>Civil society organisation</t>
        </is>
      </c>
      <c r="AB3" s="71" t="inlineStr">
        <is>
          <t>Environmental Affairs Department (EAD)</t>
        </is>
      </c>
      <c r="AC3" s="71" t="inlineStr">
        <is>
          <t>Yes</t>
        </is>
      </c>
      <c r="AD3" s="71" t="inlineStr">
        <is>
          <t>Fixed — maximum 10 years, no renewal</t>
        </is>
      </c>
      <c r="AE3" s="71" t="inlineStr">
        <is>
          <t>Emission reductions — positive values are reductions</t>
        </is>
      </c>
      <c r="AF3" s="71" t="inlineStr">
        <is>
          <t>36S</t>
        </is>
      </c>
      <c r="AG3" s="71" t="inlineStr">
        <is>
          <t>GHG mitigation</t>
        </is>
      </c>
      <c r="AH3" s="71" t="inlineStr">
        <is>
          <t>Climate finance grant</t>
        </is>
      </c>
      <c r="AI3" s="71" t="inlineStr">
        <is>
          <t>Direct</t>
        </is>
      </c>
      <c r="AJ3" s="71" t="inlineStr">
        <is>
          <t>Public meeting</t>
        </is>
      </c>
      <c r="AK3" s="71" t="inlineStr">
        <is>
          <t>Before the first NDC implementation period</t>
        </is>
      </c>
      <c r="AL3" s="71" t="inlineStr">
        <is>
          <t>Signed</t>
        </is>
      </c>
      <c r="AM3" s="71" t="inlineStr">
        <is>
          <t>USD</t>
        </is>
      </c>
      <c r="AN3" s="71" t="inlineStr">
        <is>
          <t>Cost</t>
        </is>
      </c>
      <c r="AO3" s="71" t="inlineStr">
        <is>
          <t>Not yet approached</t>
        </is>
      </c>
      <c r="AP3" s="71" t="inlineStr">
        <is>
          <t>Photograph (site)</t>
        </is>
      </c>
    </row>
    <row r="4">
      <c r="A4" s="71" t="inlineStr">
        <is>
          <t>Article 6.4 — mechanism (Malawi as Host Party)</t>
        </is>
      </c>
      <c r="B4" s="71" t="inlineStr">
        <is>
          <t>Industrial Processes and Product Use (IPPU)</t>
        </is>
      </c>
      <c r="C4" s="71" t="inlineStr">
        <is>
          <t>IPPU</t>
        </is>
      </c>
      <c r="D4" s="71" t="inlineStr">
        <is>
          <t>For Other International Mitigation Purposes (OIMPs) — CORSIA</t>
        </is>
      </c>
      <c r="E4" s="71" t="inlineStr">
        <is>
          <t>Small-scale (15,001 – 25,000 tCO2e/yr)</t>
        </is>
      </c>
      <c r="F4" s="71" t="inlineStr">
        <is>
          <t>Gold Standard</t>
        </is>
      </c>
      <c r="G4" s="71" t="inlineStr">
        <is>
          <t>VVB accredited by Gold Standard</t>
        </is>
      </c>
      <c r="H4" s="71" t="inlineStr">
        <is>
          <t>Switzerland</t>
        </is>
      </c>
      <c r="I4" s="71" t="inlineStr">
        <is>
          <t>Blantyre</t>
        </is>
      </c>
      <c r="J4" s="71" t="inlineStr">
        <is>
          <t>Blantyre</t>
        </is>
      </c>
      <c r="K4" s="71" t="inlineStr">
        <is>
          <t>SDG 2 — Zero hunger</t>
        </is>
      </c>
      <c r="L4" s="71" t="inlineStr">
        <is>
          <t>Indigenous people</t>
        </is>
      </c>
      <c r="M4" s="71" t="inlineStr">
        <is>
          <t>Negative impact</t>
        </is>
      </c>
      <c r="N4" s="71" t="inlineStr">
        <is>
          <t>Calculated</t>
        </is>
      </c>
      <c r="O4" s="71" t="inlineStr">
        <is>
          <t>Calculation of baseline net removals</t>
        </is>
      </c>
      <c r="P4" s="71" t="inlineStr">
        <is>
          <t>Hourly</t>
        </is>
      </c>
      <c r="Q4" s="71" t="inlineStr">
        <is>
          <t>National Inventory Report (NIR)</t>
        </is>
      </c>
      <c r="R4" s="71" t="inlineStr">
        <is>
          <t>tCO2e/yr</t>
        </is>
      </c>
      <c r="S4" s="71" t="inlineStr">
        <is>
          <t>IPCC AR5 — 100-year GWP</t>
        </is>
      </c>
      <c r="T4" s="71" t="inlineStr">
        <is>
          <t>Validation</t>
        </is>
      </c>
      <c r="U4" s="71" t="inlineStr">
        <is>
          <t>Private</t>
        </is>
      </c>
      <c r="V4" s="71" t="inlineStr">
        <is>
          <t>Senior debt</t>
        </is>
      </c>
      <c r="W4" s="71" t="inlineStr">
        <is>
          <t>Committed — letter of intent / MoU</t>
        </is>
      </c>
      <c r="X4" s="71" t="inlineStr">
        <is>
          <t>Legal</t>
        </is>
      </c>
      <c r="Y4" s="71" t="inlineStr">
        <is>
          <t>Unlikely</t>
        </is>
      </c>
      <c r="Z4" s="71" t="inlineStr">
        <is>
          <t>Minor</t>
        </is>
      </c>
      <c r="AA4" s="71" t="inlineStr">
        <is>
          <t>Jurisdictional authority — national</t>
        </is>
      </c>
      <c r="AB4" s="71" t="inlineStr">
        <is>
          <t>Ministry of Natural Resources (MNR)</t>
        </is>
      </c>
      <c r="AC4" s="71" t="inlineStr">
        <is>
          <t>No</t>
        </is>
      </c>
      <c r="AD4" s="71" t="inlineStr">
        <is>
          <t>Renewable — maximum 5 years, renewable twice</t>
        </is>
      </c>
      <c r="AE4" s="71" t="inlineStr">
        <is>
          <t>Net removals — positive values are removals</t>
        </is>
      </c>
      <c r="AF4" s="71" t="inlineStr">
        <is>
          <t>37S</t>
        </is>
      </c>
      <c r="AG4" s="71" t="inlineStr">
        <is>
          <t>Sustainable development</t>
        </is>
      </c>
      <c r="AH4" s="71" t="inlineStr">
        <is>
          <t>Government subsidy or support programme</t>
        </is>
      </c>
      <c r="AI4" s="71" t="inlineStr">
        <is>
          <t>Indirect</t>
        </is>
      </c>
      <c r="AJ4" s="71" t="inlineStr">
        <is>
          <t>Focus group discussion</t>
        </is>
      </c>
      <c r="AK4" s="71" t="inlineStr">
        <is>
          <t>First NDC implementation period (to 31 December 2030)</t>
        </is>
      </c>
      <c r="AL4" s="71" t="inlineStr">
        <is>
          <t>Term sheet agreed</t>
        </is>
      </c>
      <c r="AM4" s="71" t="inlineStr">
        <is>
          <t>MWK</t>
        </is>
      </c>
      <c r="AN4" s="71" t="inlineStr">
        <is>
          <t>Profit / revenue</t>
        </is>
      </c>
      <c r="AO4" s="71" t="inlineStr">
        <is>
          <t>Initial contact made</t>
        </is>
      </c>
      <c r="AP4" s="71" t="inlineStr">
        <is>
          <t>Photograph (equipment)</t>
        </is>
      </c>
    </row>
    <row r="5">
      <c r="A5" s="71" t="inlineStr">
        <is>
          <t>VCM requiring a corresponding adjustment</t>
        </is>
      </c>
      <c r="B5" s="71" t="inlineStr">
        <is>
          <t>Waste</t>
        </is>
      </c>
      <c r="C5" s="71" t="inlineStr">
        <is>
          <t>AFOLU</t>
        </is>
      </c>
      <c r="D5" s="71" t="inlineStr">
        <is>
          <t>For Other International Mitigation Purposes (OIMPs) — non-CORSIA</t>
        </is>
      </c>
      <c r="E5" s="71" t="inlineStr">
        <is>
          <t>Medium-scale (25,001 – 50,000 tCO2e/yr)</t>
        </is>
      </c>
      <c r="F5" s="71" t="inlineStr">
        <is>
          <t>Verra / Verified Carbon Standard (VCS)</t>
        </is>
      </c>
      <c r="G5" s="71" t="inlineStr">
        <is>
          <t>VVB accredited by Verra / VCS</t>
        </is>
      </c>
      <c r="H5" s="71" t="inlineStr">
        <is>
          <t>Japan</t>
        </is>
      </c>
      <c r="I5" s="71" t="inlineStr">
        <is>
          <t>Chikwawa</t>
        </is>
      </c>
      <c r="J5" s="71" t="inlineStr">
        <is>
          <t>Chikwawa</t>
        </is>
      </c>
      <c r="K5" s="71" t="inlineStr">
        <is>
          <t>SDG 3 — Good health and well-being</t>
        </is>
      </c>
      <c r="L5" s="71" t="inlineStr">
        <is>
          <t>Social</t>
        </is>
      </c>
      <c r="M5" s="71" t="inlineStr">
        <is>
          <t>Neutral</t>
        </is>
      </c>
      <c r="N5" s="71" t="inlineStr">
        <is>
          <t>Default</t>
        </is>
      </c>
      <c r="O5" s="71" t="inlineStr">
        <is>
          <t>Calculation of project emissions</t>
        </is>
      </c>
      <c r="P5" s="71" t="inlineStr">
        <is>
          <t>Daily</t>
        </is>
      </c>
      <c r="Q5" s="71" t="inlineStr">
        <is>
          <t>Official grid emission factor</t>
        </is>
      </c>
      <c r="R5" s="71" t="inlineStr">
        <is>
          <t>tCO2e/MWh</t>
        </is>
      </c>
      <c r="S5" s="71" t="inlineStr">
        <is>
          <t>IPCC AR4 — 100-year GWP</t>
        </is>
      </c>
      <c r="T5" s="71" t="inlineStr">
        <is>
          <t>Authorisation and registration</t>
        </is>
      </c>
      <c r="U5" s="71" t="inlineStr">
        <is>
          <t>Blended public-private</t>
        </is>
      </c>
      <c r="V5" s="71" t="inlineStr">
        <is>
          <t>Concessional debt</t>
        </is>
      </c>
      <c r="W5" s="71" t="inlineStr">
        <is>
          <t>In negotiation</t>
        </is>
      </c>
      <c r="X5" s="71" t="inlineStr">
        <is>
          <t>Institutional</t>
        </is>
      </c>
      <c r="Y5" s="71" t="inlineStr">
        <is>
          <t>Possible</t>
        </is>
      </c>
      <c r="Z5" s="71" t="inlineStr">
        <is>
          <t>Moderate</t>
        </is>
      </c>
      <c r="AA5" s="71" t="inlineStr">
        <is>
          <t>Jurisdictional authority — district / local</t>
        </is>
      </c>
      <c r="AB5" s="71" t="inlineStr">
        <is>
          <t>Mitigation Expert Working Group (MEWG)</t>
        </is>
      </c>
      <c r="AD5" s="71" t="inlineStr">
        <is>
          <t>Renewable — maximum 15 years for removals, renewable twice</t>
        </is>
      </c>
      <c r="AG5" s="71" t="inlineStr">
        <is>
          <t>Just transition</t>
        </is>
      </c>
      <c r="AH5" s="71" t="inlineStr">
        <is>
          <t>Registered under another carbon crediting programme</t>
        </is>
      </c>
      <c r="AI5" s="71" t="inlineStr">
        <is>
          <t>Both</t>
        </is>
      </c>
      <c r="AJ5" s="71" t="inlineStr">
        <is>
          <t>Household survey</t>
        </is>
      </c>
      <c r="AK5" s="71" t="inlineStr">
        <is>
          <t>Second NDC implementation period (2031 onwards)</t>
        </is>
      </c>
      <c r="AL5" s="71" t="inlineStr">
        <is>
          <t>Under negotiation</t>
        </is>
      </c>
      <c r="AM5" s="71" t="inlineStr">
        <is>
          <t>EUR</t>
        </is>
      </c>
      <c r="AO5" s="71" t="inlineStr">
        <is>
          <t>Under discussion</t>
        </is>
      </c>
      <c r="AP5" s="71" t="inlineStr">
        <is>
          <t>Map / site plan</t>
        </is>
      </c>
    </row>
    <row r="6">
      <c r="B6" s="71" t="inlineStr">
        <is>
          <t>Agriculture</t>
        </is>
      </c>
      <c r="C6" s="71" t="inlineStr">
        <is>
          <t>Waste</t>
        </is>
      </c>
      <c r="D6" s="71" t="inlineStr">
        <is>
          <t>For NDC achievement and OIMPs</t>
        </is>
      </c>
      <c r="E6" s="71" t="inlineStr">
        <is>
          <t>Large-scale (over 50,000 tCO2e/yr)</t>
        </is>
      </c>
      <c r="F6" s="71" t="inlineStr">
        <is>
          <t>Article 6.4 mechanism methodology</t>
        </is>
      </c>
      <c r="G6" s="71" t="inlineStr">
        <is>
          <t>UNFCCC-accredited Designated Operational Entity (DOE)</t>
        </is>
      </c>
      <c r="H6" s="71" t="inlineStr">
        <is>
          <t>Singapore</t>
        </is>
      </c>
      <c r="I6" s="71" t="inlineStr">
        <is>
          <t>Chiradzulu</t>
        </is>
      </c>
      <c r="J6" s="71" t="inlineStr">
        <is>
          <t>Chiradzulu</t>
        </is>
      </c>
      <c r="K6" s="71" t="inlineStr">
        <is>
          <t>SDG 4 — Quality education</t>
        </is>
      </c>
      <c r="L6" s="71" t="inlineStr">
        <is>
          <t>Relocations</t>
        </is>
      </c>
      <c r="O6" s="71" t="inlineStr">
        <is>
          <t>Calculation of actual net removals</t>
        </is>
      </c>
      <c r="P6" s="71" t="inlineStr">
        <is>
          <t>Weekly</t>
        </is>
      </c>
      <c r="Q6" s="71" t="inlineStr">
        <is>
          <t>National statistics</t>
        </is>
      </c>
      <c r="R6" s="71" t="inlineStr">
        <is>
          <t>tCO2e/TJ</t>
        </is>
      </c>
      <c r="S6" s="71" t="inlineStr">
        <is>
          <t>As specified by the applied methodology</t>
        </is>
      </c>
      <c r="T6" s="71" t="inlineStr">
        <is>
          <t>Construction / installation</t>
        </is>
      </c>
      <c r="U6" s="71" t="inlineStr">
        <is>
          <t>Multilateral / donor</t>
        </is>
      </c>
      <c r="V6" s="71" t="inlineStr">
        <is>
          <t>Grant</t>
        </is>
      </c>
      <c r="W6" s="71" t="inlineStr">
        <is>
          <t>Identified, not approached</t>
        </is>
      </c>
      <c r="X6" s="71" t="inlineStr">
        <is>
          <t>Financial</t>
        </is>
      </c>
      <c r="Y6" s="71" t="inlineStr">
        <is>
          <t>Likely</t>
        </is>
      </c>
      <c r="Z6" s="71" t="inlineStr">
        <is>
          <t>Major</t>
        </is>
      </c>
      <c r="AA6" s="71" t="inlineStr">
        <is>
          <t>Traditional authority</t>
        </is>
      </c>
      <c r="AB6" s="71" t="inlineStr">
        <is>
          <t>National Steering Committee on Climate Change (NSCCC)</t>
        </is>
      </c>
      <c r="AD6" s="71" t="inlineStr">
        <is>
          <t>Article 6.2 — to 31 December 2030 or end of activity, whichever is earlier</t>
        </is>
      </c>
      <c r="AG6" s="71" t="inlineStr">
        <is>
          <t>Institutional / governance</t>
        </is>
      </c>
      <c r="AH6" s="71" t="inlineStr">
        <is>
          <t>Applying to another carbon crediting programme</t>
        </is>
      </c>
      <c r="AJ6" s="71" t="inlineStr">
        <is>
          <t>Written consultation</t>
        </is>
      </c>
      <c r="AL6" s="71" t="inlineStr">
        <is>
          <t>Counterparty identified, not approached</t>
        </is>
      </c>
      <c r="AM6" s="71" t="inlineStr">
        <is>
          <t>CHF</t>
        </is>
      </c>
      <c r="AO6" s="71" t="inlineStr">
        <is>
          <t>Agreement in principle</t>
        </is>
      </c>
      <c r="AP6" s="71" t="inlineStr">
        <is>
          <t>GIS file (KML / GeoJSON / shapefile)</t>
        </is>
      </c>
    </row>
    <row r="7">
      <c r="B7" s="71" t="inlineStr">
        <is>
          <t>Other (explain in the adjacent field)</t>
        </is>
      </c>
      <c r="D7" s="71" t="inlineStr">
        <is>
          <t>Authorised A6.4ER (Article 6.4 only)</t>
        </is>
      </c>
      <c r="E7" s="71" t="inlineStr">
        <is>
          <t>Below 10,000 tCO2e/yr — no fee band defined in the Framework</t>
        </is>
      </c>
      <c r="F7" s="71" t="inlineStr">
        <is>
          <t>Malawi national methodology (Section 5.3)</t>
        </is>
      </c>
      <c r="H7" s="71" t="inlineStr">
        <is>
          <t>Kingdom of Sweden</t>
        </is>
      </c>
      <c r="I7" s="71" t="inlineStr">
        <is>
          <t>Chitipa</t>
        </is>
      </c>
      <c r="J7" s="71" t="inlineStr">
        <is>
          <t>Chitipa</t>
        </is>
      </c>
      <c r="K7" s="71" t="inlineStr">
        <is>
          <t>SDG 5 — Gender equality</t>
        </is>
      </c>
      <c r="L7" s="71" t="inlineStr">
        <is>
          <t>Distribution of carbon revenues</t>
        </is>
      </c>
      <c r="O7" s="71" t="inlineStr">
        <is>
          <t>Calculation of leakage</t>
        </is>
      </c>
      <c r="P7" s="71" t="inlineStr">
        <is>
          <t>Monthly</t>
        </is>
      </c>
      <c r="Q7" s="71" t="inlineStr">
        <is>
          <t>Standardized baseline</t>
        </is>
      </c>
      <c r="R7" s="71" t="inlineStr">
        <is>
          <t>tCO2e/t</t>
        </is>
      </c>
      <c r="T7" s="71" t="inlineStr">
        <is>
          <t>Implementation and operation</t>
        </is>
      </c>
      <c r="U7" s="71" t="inlineStr">
        <is>
          <t>Carbon finance</t>
        </is>
      </c>
      <c r="V7" s="71" t="inlineStr">
        <is>
          <t>Results-based payment</t>
        </is>
      </c>
      <c r="W7" s="71" t="inlineStr">
        <is>
          <t>Sought — not yet identified</t>
        </is>
      </c>
      <c r="X7" s="71" t="inlineStr">
        <is>
          <t>Technical</t>
        </is>
      </c>
      <c r="Y7" s="71" t="inlineStr">
        <is>
          <t>Almost certain</t>
        </is>
      </c>
      <c r="Z7" s="71" t="inlineStr">
        <is>
          <t>Severe</t>
        </is>
      </c>
      <c r="AA7" s="71" t="inlineStr">
        <is>
          <t>Technical or scientific actor</t>
        </is>
      </c>
      <c r="AB7" s="71" t="inlineStr">
        <is>
          <t>Malawi Carbon Markets Initiative (MCMI)</t>
        </is>
      </c>
      <c r="AD7" s="71" t="inlineStr">
        <is>
          <t>As specified by the International Carbon Standard and the Letter of Authorisation</t>
        </is>
      </c>
      <c r="AG7" s="71" t="inlineStr">
        <is>
          <t>Financial</t>
        </is>
      </c>
      <c r="AH7" s="71" t="inlineStr">
        <is>
          <t>Results-based climate finance</t>
        </is>
      </c>
      <c r="AJ7" s="71" t="inlineStr">
        <is>
          <t>Bilateral meeting</t>
        </is>
      </c>
      <c r="AL7" s="71" t="inlineStr">
        <is>
          <t>No counterparty yet</t>
        </is>
      </c>
      <c r="AM7" s="71" t="inlineStr">
        <is>
          <t>GBP</t>
        </is>
      </c>
      <c r="AO7" s="71" t="inlineStr">
        <is>
          <t>Formal agreement signed</t>
        </is>
      </c>
      <c r="AP7" s="71" t="inlineStr">
        <is>
          <t>PDF annex — technical</t>
        </is>
      </c>
    </row>
    <row r="8">
      <c r="D8" s="71" t="inlineStr">
        <is>
          <t>Mitigation contribution A6.4ER — not authorised for transfer (Article 6.4 only)</t>
        </is>
      </c>
      <c r="F8" s="71" t="inlineStr">
        <is>
          <t>Other (specify in the adjacent field)</t>
        </is>
      </c>
      <c r="H8" s="71" t="inlineStr">
        <is>
          <t>Kingdom of Norway</t>
        </is>
      </c>
      <c r="I8" s="71" t="inlineStr">
        <is>
          <t>Dedza</t>
        </is>
      </c>
      <c r="J8" s="71" t="inlineStr">
        <is>
          <t>Dedza</t>
        </is>
      </c>
      <c r="K8" s="71" t="inlineStr">
        <is>
          <t>SDG 6 — Clean water and sanitation</t>
        </is>
      </c>
      <c r="O8" s="71" t="inlineStr">
        <is>
          <t>Determination of additionality</t>
        </is>
      </c>
      <c r="P8" s="71" t="inlineStr">
        <is>
          <t>Quarterly</t>
        </is>
      </c>
      <c r="Q8" s="71" t="inlineStr">
        <is>
          <t>Methodology default</t>
        </is>
      </c>
      <c r="R8" s="71" t="inlineStr">
        <is>
          <t>MWh</t>
        </is>
      </c>
      <c r="T8" s="71" t="inlineStr">
        <is>
          <t>Monitoring</t>
        </is>
      </c>
      <c r="V8" s="71" t="inlineStr">
        <is>
          <t>Mitigation Outcome Purchase Agreement (MOPA) prepayment</t>
        </is>
      </c>
      <c r="AA8" s="71" t="inlineStr">
        <is>
          <t>Affected community</t>
        </is>
      </c>
      <c r="AB8" s="71" t="inlineStr">
        <is>
          <t>Designated National Authority (DNA)</t>
        </is>
      </c>
      <c r="AH8" s="71" t="inlineStr">
        <is>
          <t>Multilateral programme</t>
        </is>
      </c>
      <c r="AJ8" s="71" t="inlineStr">
        <is>
          <t>Public comment period</t>
        </is>
      </c>
      <c r="AM8" s="71" t="inlineStr">
        <is>
          <t>JPY</t>
        </is>
      </c>
      <c r="AO8" s="71" t="inlineStr">
        <is>
          <t>Stalled</t>
        </is>
      </c>
      <c r="AP8" s="71" t="inlineStr">
        <is>
          <t>PDF annex — financial model</t>
        </is>
      </c>
    </row>
    <row r="9">
      <c r="H9" s="71" t="inlineStr">
        <is>
          <t>Republic of Korea</t>
        </is>
      </c>
      <c r="I9" s="71" t="inlineStr">
        <is>
          <t>Dowa</t>
        </is>
      </c>
      <c r="J9" s="71" t="inlineStr">
        <is>
          <t>Dowa</t>
        </is>
      </c>
      <c r="K9" s="71" t="inlineStr">
        <is>
          <t>SDG 7 — Affordable and clean energy</t>
        </is>
      </c>
      <c r="O9" s="71" t="inlineStr">
        <is>
          <t>Determination of eligibility</t>
        </is>
      </c>
      <c r="P9" s="71" t="inlineStr">
        <is>
          <t>Semi-annually</t>
        </is>
      </c>
      <c r="Q9" s="71" t="inlineStr">
        <is>
          <t>Peer-reviewed literature</t>
        </is>
      </c>
      <c r="R9" s="71" t="inlineStr">
        <is>
          <t>MWh/yr</t>
        </is>
      </c>
      <c r="T9" s="71" t="inlineStr">
        <is>
          <t>Verification</t>
        </is>
      </c>
      <c r="V9" s="71" t="inlineStr">
        <is>
          <t>Guarantee</t>
        </is>
      </c>
      <c r="AA9" s="71" t="inlineStr">
        <is>
          <t>Private sector</t>
        </is>
      </c>
      <c r="AB9" s="71" t="inlineStr">
        <is>
          <t>Mitigation Activity Participant (MAP)</t>
        </is>
      </c>
      <c r="AH9" s="71" t="inlineStr">
        <is>
          <t>Other</t>
        </is>
      </c>
      <c r="AJ9" s="71" t="inlineStr">
        <is>
          <t>Grievance mechanism intake</t>
        </is>
      </c>
      <c r="AM9" s="71" t="inlineStr">
        <is>
          <t>Other</t>
        </is>
      </c>
      <c r="AO9" s="71" t="inlineStr">
        <is>
          <t>Concluded</t>
        </is>
      </c>
      <c r="AP9" s="71" t="inlineStr">
        <is>
          <t>PDF annex — GANTT / schedule</t>
        </is>
      </c>
    </row>
    <row r="10">
      <c r="H10" s="71" t="inlineStr">
        <is>
          <t>Kuwait</t>
        </is>
      </c>
      <c r="I10" s="71" t="inlineStr">
        <is>
          <t>Karonga</t>
        </is>
      </c>
      <c r="J10" s="71" t="inlineStr">
        <is>
          <t>Karonga</t>
        </is>
      </c>
      <c r="K10" s="71" t="inlineStr">
        <is>
          <t>SDG 8 — Decent work and economic growth</t>
        </is>
      </c>
      <c r="O10" s="71" t="inlineStr">
        <is>
          <t>Other</t>
        </is>
      </c>
      <c r="P10" s="71" t="inlineStr">
        <is>
          <t>Annually</t>
        </is>
      </c>
      <c r="Q10" s="71" t="inlineStr">
        <is>
          <t>Manufacturer specification</t>
        </is>
      </c>
      <c r="R10" s="71" t="inlineStr">
        <is>
          <t>GWh/yr</t>
        </is>
      </c>
      <c r="T10" s="71" t="inlineStr">
        <is>
          <t>Issuance</t>
        </is>
      </c>
      <c r="V10" s="71" t="inlineStr">
        <is>
          <t>In-kind contribution</t>
        </is>
      </c>
      <c r="AA10" s="71" t="inlineStr">
        <is>
          <t>Financier / investor</t>
        </is>
      </c>
      <c r="AB10" s="71" t="inlineStr">
        <is>
          <t>Validation and Verification Body (VVB)</t>
        </is>
      </c>
      <c r="AJ10" s="71" t="inlineStr">
        <is>
          <t>Other</t>
        </is>
      </c>
      <c r="AP10" s="71" t="inlineStr">
        <is>
          <t>Legal / registration certificate</t>
        </is>
      </c>
    </row>
    <row r="11">
      <c r="H11" s="71" t="inlineStr">
        <is>
          <t>Not yet identified</t>
        </is>
      </c>
      <c r="I11" s="71" t="inlineStr">
        <is>
          <t>Kasungu</t>
        </is>
      </c>
      <c r="J11" s="71" t="inlineStr">
        <is>
          <t>Kasungu</t>
        </is>
      </c>
      <c r="K11" s="71" t="inlineStr">
        <is>
          <t>SDG 9 — Industry, innovation and infrastructure</t>
        </is>
      </c>
      <c r="P11" s="71" t="inlineStr">
        <is>
          <t>Once per crediting period</t>
        </is>
      </c>
      <c r="Q11" s="71" t="inlineStr">
        <is>
          <t>On-site measurement</t>
        </is>
      </c>
      <c r="R11" s="71" t="inlineStr">
        <is>
          <t>kWh</t>
        </is>
      </c>
      <c r="T11" s="71" t="inlineStr">
        <is>
          <t>Transfer</t>
        </is>
      </c>
      <c r="V11" s="71" t="inlineStr">
        <is>
          <t>Other</t>
        </is>
      </c>
      <c r="AA11" s="71" t="inlineStr">
        <is>
          <t>Development partner</t>
        </is>
      </c>
      <c r="AB11" s="71" t="inlineStr">
        <is>
          <t>Designated Operational Entity (DOE)</t>
        </is>
      </c>
      <c r="AP11" s="71" t="inlineStr">
        <is>
          <t>Tax clearance certificate</t>
        </is>
      </c>
    </row>
    <row r="12">
      <c r="H12" s="71" t="inlineStr">
        <is>
          <t>Other (state in the adjacent field)</t>
        </is>
      </c>
      <c r="I12" s="71" t="inlineStr">
        <is>
          <t>Likoma</t>
        </is>
      </c>
      <c r="J12" s="71" t="inlineStr">
        <is>
          <t>Likoma</t>
        </is>
      </c>
      <c r="K12" s="71" t="inlineStr">
        <is>
          <t>SDG 10 — Reduced inequalities</t>
        </is>
      </c>
      <c r="P12" s="71" t="inlineStr">
        <is>
          <t>Per batch</t>
        </is>
      </c>
      <c r="Q12" s="71" t="inlineStr">
        <is>
          <t>Survey / sampling</t>
        </is>
      </c>
      <c r="R12" s="71" t="inlineStr">
        <is>
          <t>MW</t>
        </is>
      </c>
      <c r="T12" s="71" t="inlineStr">
        <is>
          <t>Decommissioning / exit</t>
        </is>
      </c>
      <c r="AA12" s="71" t="inlineStr">
        <is>
          <t>Other</t>
        </is>
      </c>
      <c r="AB12" s="71" t="inlineStr">
        <is>
          <t>International Carbon Standard (ICS)</t>
        </is>
      </c>
      <c r="AP12" s="71" t="inlineStr">
        <is>
          <t>Accreditation certificate</t>
        </is>
      </c>
    </row>
    <row r="13">
      <c r="I13" s="71" t="inlineStr">
        <is>
          <t>Lilongwe</t>
        </is>
      </c>
      <c r="J13" s="71" t="inlineStr">
        <is>
          <t>Lilongwe</t>
        </is>
      </c>
      <c r="K13" s="71" t="inlineStr">
        <is>
          <t>SDG 11 — Sustainable cities and communities</t>
        </is>
      </c>
      <c r="P13" s="71" t="inlineStr">
        <is>
          <t>Other (state in comments)</t>
        </is>
      </c>
      <c r="Q13" s="71" t="inlineStr">
        <is>
          <t>Other</t>
        </is>
      </c>
      <c r="R13" s="71" t="inlineStr">
        <is>
          <t>TJ</t>
        </is>
      </c>
      <c r="AB13" s="71" t="inlineStr">
        <is>
          <t>UNFCCC Article 6.4 Supervisory Body</t>
        </is>
      </c>
      <c r="AP13" s="71" t="inlineStr">
        <is>
          <t>Calibration certificate</t>
        </is>
      </c>
    </row>
    <row r="14">
      <c r="I14" s="71" t="inlineStr">
        <is>
          <t>Machinga</t>
        </is>
      </c>
      <c r="J14" s="71" t="inlineStr">
        <is>
          <t>Machinga</t>
        </is>
      </c>
      <c r="K14" s="71" t="inlineStr">
        <is>
          <t>SDG 12 — Responsible consumption and production</t>
        </is>
      </c>
      <c r="R14" s="71" t="inlineStr">
        <is>
          <t>GJ</t>
        </is>
      </c>
      <c r="AB14" s="71" t="inlineStr">
        <is>
          <t>UNFCCC Secretariat</t>
        </is>
      </c>
      <c r="AP14" s="71" t="inlineStr">
        <is>
          <t>Raw monitoring data export</t>
        </is>
      </c>
    </row>
    <row r="15">
      <c r="I15" s="71" t="inlineStr">
        <is>
          <t>Mangochi</t>
        </is>
      </c>
      <c r="J15" s="71" t="inlineStr">
        <is>
          <t>Mangochi</t>
        </is>
      </c>
      <c r="K15" s="71" t="inlineStr">
        <is>
          <t>SDG 13 — Climate action</t>
        </is>
      </c>
      <c r="R15" s="71" t="inlineStr">
        <is>
          <t>t</t>
        </is>
      </c>
      <c r="AB15" s="71" t="inlineStr">
        <is>
          <t>Other</t>
        </is>
      </c>
      <c r="AP15" s="71" t="inlineStr">
        <is>
          <t>Survey / sampling instrument</t>
        </is>
      </c>
    </row>
    <row r="16">
      <c r="I16" s="71" t="inlineStr">
        <is>
          <t>Mchinji</t>
        </is>
      </c>
      <c r="J16" s="71" t="inlineStr">
        <is>
          <t>Mchinji</t>
        </is>
      </c>
      <c r="K16" s="71" t="inlineStr">
        <is>
          <t>SDG 14 — Life below water</t>
        </is>
      </c>
      <c r="R16" s="71" t="inlineStr">
        <is>
          <t>t/yr</t>
        </is>
      </c>
      <c r="AP16" s="71" t="inlineStr">
        <is>
          <t>Stakeholder consultation record</t>
        </is>
      </c>
    </row>
    <row r="17">
      <c r="I17" s="71" t="inlineStr">
        <is>
          <t>Mulanje</t>
        </is>
      </c>
      <c r="J17" s="71" t="inlineStr">
        <is>
          <t>Mulanje</t>
        </is>
      </c>
      <c r="K17" s="71" t="inlineStr">
        <is>
          <t>SDG 15 — Life on land</t>
        </is>
      </c>
      <c r="R17" s="71" t="inlineStr">
        <is>
          <t>kg</t>
        </is>
      </c>
      <c r="AP17" s="71" t="inlineStr">
        <is>
          <t>Letter of intent / MoU</t>
        </is>
      </c>
    </row>
    <row r="18">
      <c r="I18" s="71" t="inlineStr">
        <is>
          <t>Mwanza</t>
        </is>
      </c>
      <c r="J18" s="71" t="inlineStr">
        <is>
          <t>Mwanza</t>
        </is>
      </c>
      <c r="K18" s="71" t="inlineStr">
        <is>
          <t>SDG 16 — Peace, justice and strong institutions</t>
        </is>
      </c>
      <c r="R18" s="71" t="inlineStr">
        <is>
          <t>m3</t>
        </is>
      </c>
      <c r="AP18" s="71" t="inlineStr">
        <is>
          <t>Methodology document</t>
        </is>
      </c>
    </row>
    <row r="19">
      <c r="I19" s="71" t="inlineStr">
        <is>
          <t>Mzimba</t>
        </is>
      </c>
      <c r="J19" s="71" t="inlineStr">
        <is>
          <t>Mzimba</t>
        </is>
      </c>
      <c r="K19" s="71" t="inlineStr">
        <is>
          <t>SDG 17 — Partnerships for the goals</t>
        </is>
      </c>
      <c r="R19" s="71" t="inlineStr">
        <is>
          <t>m3/yr</t>
        </is>
      </c>
      <c r="AP19" s="71" t="inlineStr">
        <is>
          <t>Validation / verification report</t>
        </is>
      </c>
    </row>
    <row r="20">
      <c r="I20" s="71" t="inlineStr">
        <is>
          <t>Neno</t>
        </is>
      </c>
      <c r="J20" s="71" t="inlineStr">
        <is>
          <t>Neno</t>
        </is>
      </c>
      <c r="R20" s="71" t="inlineStr">
        <is>
          <t>litre</t>
        </is>
      </c>
      <c r="AP20" s="71" t="inlineStr">
        <is>
          <t>Authorisation or approval letter</t>
        </is>
      </c>
    </row>
    <row r="21">
      <c r="I21" s="71" t="inlineStr">
        <is>
          <t>Nkhata Bay</t>
        </is>
      </c>
      <c r="J21" s="71" t="inlineStr">
        <is>
          <t>Nkhata Bay</t>
        </is>
      </c>
      <c r="R21" s="71" t="inlineStr">
        <is>
          <t>ha</t>
        </is>
      </c>
      <c r="AP21" s="71" t="inlineStr">
        <is>
          <t>Invoice / proof of payment</t>
        </is>
      </c>
    </row>
    <row r="22">
      <c r="I22" s="71" t="inlineStr">
        <is>
          <t>Nkhotakota</t>
        </is>
      </c>
      <c r="J22" s="71" t="inlineStr">
        <is>
          <t>Nkhotakota</t>
        </is>
      </c>
      <c r="R22" s="71" t="inlineStr">
        <is>
          <t>number</t>
        </is>
      </c>
      <c r="AP22" s="71" t="inlineStr">
        <is>
          <t>Other</t>
        </is>
      </c>
    </row>
    <row r="23">
      <c r="I23" s="71" t="inlineStr">
        <is>
          <t>Nsanje</t>
        </is>
      </c>
      <c r="J23" s="71" t="inlineStr">
        <is>
          <t>Nsanje</t>
        </is>
      </c>
      <c r="R23" s="71" t="inlineStr">
        <is>
          <t>%</t>
        </is>
      </c>
    </row>
    <row r="24">
      <c r="I24" s="71" t="inlineStr">
        <is>
          <t>Ntcheu</t>
        </is>
      </c>
      <c r="J24" s="71" t="inlineStr">
        <is>
          <t>Ntcheu</t>
        </is>
      </c>
      <c r="R24" s="71" t="inlineStr">
        <is>
          <t>USD</t>
        </is>
      </c>
    </row>
    <row r="25">
      <c r="I25" s="71" t="inlineStr">
        <is>
          <t>Ntchisi</t>
        </is>
      </c>
      <c r="J25" s="71" t="inlineStr">
        <is>
          <t>Ntchisi</t>
        </is>
      </c>
      <c r="R25" s="71" t="inlineStr">
        <is>
          <t>USD/tCO2e</t>
        </is>
      </c>
    </row>
    <row r="26">
      <c r="I26" s="71" t="inlineStr">
        <is>
          <t>Phalombe</t>
        </is>
      </c>
      <c r="J26" s="71" t="inlineStr">
        <is>
          <t>Phalombe</t>
        </is>
      </c>
      <c r="R26" s="71" t="inlineStr">
        <is>
          <t>dimensionless</t>
        </is>
      </c>
    </row>
    <row r="27">
      <c r="I27" s="71" t="inlineStr">
        <is>
          <t>Rumphi</t>
        </is>
      </c>
      <c r="J27" s="71" t="inlineStr">
        <is>
          <t>Rumphi</t>
        </is>
      </c>
      <c r="R27" s="71" t="inlineStr">
        <is>
          <t>Other (state in comments)</t>
        </is>
      </c>
    </row>
    <row r="28">
      <c r="I28" s="71" t="inlineStr">
        <is>
          <t>Salima</t>
        </is>
      </c>
      <c r="J28" s="71" t="inlineStr">
        <is>
          <t>Salima</t>
        </is>
      </c>
    </row>
    <row r="29">
      <c r="I29" s="71" t="inlineStr">
        <is>
          <t>Thyolo</t>
        </is>
      </c>
      <c r="J29" s="71" t="inlineStr">
        <is>
          <t>Thyolo</t>
        </is>
      </c>
    </row>
    <row r="30">
      <c r="I30" s="71" t="inlineStr">
        <is>
          <t>Zomba</t>
        </is>
      </c>
      <c r="J30" s="71" t="inlineStr">
        <is>
          <t>Zomba</t>
        </is>
      </c>
    </row>
    <row r="31">
      <c r="I31" s="71" t="inlineStr">
        <is>
          <t>Multiple districts (list in narrative)</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133"/>
  <sheetViews>
    <sheetView workbookViewId="0">
      <selection activeCell="A1" sqref="A1"/>
    </sheetView>
  </sheetViews>
  <sheetFormatPr baseColWidth="8" defaultRowHeight="15"/>
  <sheetData>
    <row r="1">
      <c r="A1" s="72" t="inlineStr">
        <is>
          <t>kind</t>
        </is>
      </c>
      <c r="B1" s="72" t="inlineStr">
        <is>
          <t>field_id</t>
        </is>
      </c>
      <c r="C1" s="72" t="inlineStr">
        <is>
          <t>sheet</t>
        </is>
      </c>
      <c r="D1" s="72" t="inlineStr">
        <is>
          <t>ref</t>
        </is>
      </c>
      <c r="E1" s="72" t="inlineStr">
        <is>
          <t>label</t>
        </is>
      </c>
      <c r="F1" s="72" t="inlineStr">
        <is>
          <t>dtype</t>
        </is>
      </c>
      <c r="G1" s="72" t="inlineStr">
        <is>
          <t>unit</t>
        </is>
      </c>
      <c r="H1" s="72" t="inlineStr">
        <is>
          <t>required</t>
        </is>
      </c>
      <c r="I1" s="72" t="inlineStr">
        <is>
          <t>list</t>
        </is>
      </c>
      <c r="J1" s="72" t="inlineStr">
        <is>
          <t>formula</t>
        </is>
      </c>
      <c r="K1" s="72" t="inlineStr">
        <is>
          <t>extra_json</t>
        </is>
      </c>
    </row>
    <row r="2">
      <c r="A2" t="inlineStr">
        <is>
          <t>field</t>
        </is>
      </c>
      <c r="B2" t="inlineStr">
        <is>
          <t>e_article_track</t>
        </is>
      </c>
      <c r="C2" t="inlineStr">
        <is>
          <t>0. Submission Control</t>
        </is>
      </c>
      <c r="D2" t="inlineStr">
        <is>
          <t>F8</t>
        </is>
      </c>
      <c r="E2" t="inlineStr">
        <is>
          <t>Regulatory track</t>
        </is>
      </c>
      <c r="F2" t="inlineStr">
        <is>
          <t>single-select</t>
        </is>
      </c>
      <c r="G2" t="inlineStr"/>
      <c r="H2" t="inlineStr">
        <is>
          <t>required</t>
        </is>
      </c>
      <c r="I2" t="inlineStr">
        <is>
          <t>LST_TRACK</t>
        </is>
      </c>
      <c r="J2" t="inlineStr"/>
      <c r="K2" t="inlineStr">
        <is>
          <t>{"section_ref":"0.1","evidence_cell":null,"readonly":false,"computed":false,"locked":false,"carried_from":null,"source":"participant","annex_ref":false,"cites_evidence":false,"verify_against":null,"guidance":"Determines the crediting-period rules, the validator type, the unit name, the registry of record and the authorisation instrument. Article 6.2 and VCM requiring a corresponding adjustment both end in an Article 6.2 Letter of Authorisation (Template H); Article 6.4 ends in Template I.","anchor_cell":"C8","anchor_text":"Regulatory track","ref_cell":"B8","ref_text":"0.1"}</t>
        </is>
      </c>
    </row>
    <row r="3">
      <c r="A3" t="inlineStr">
        <is>
          <t>field</t>
        </is>
      </c>
      <c r="B3" t="inlineStr">
        <is>
          <t>e_map_id</t>
        </is>
      </c>
      <c r="C3" t="inlineStr">
        <is>
          <t>0. Submission Control</t>
        </is>
      </c>
      <c r="D3" t="inlineStr">
        <is>
          <t>F9</t>
        </is>
      </c>
      <c r="E3" t="inlineStr">
        <is>
          <t>MAP-ID</t>
        </is>
      </c>
      <c r="F3" t="inlineStr">
        <is>
          <t>text-short</t>
        </is>
      </c>
      <c r="G3" t="inlineStr"/>
      <c r="H3" t="inlineStr">
        <is>
          <t>required</t>
        </is>
      </c>
      <c r="I3" t="inlineStr"/>
      <c r="J3" t="inlineStr"/>
      <c r="K3" t="inlineStr">
        <is>
          <t>{"section_ref":"0.2","evidence_cell":null,"readonly":false,"computed":false,"locked":true,"carried_from":null,"source":"registry","annex_ref":false,"cites_evidence":false,"verify_against":{"source":"map_account_record","check":"REG\u00b7e_map_id","on_mismatch":"reject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believed.","anchor_cell":"C9","anchor_text":"MAP-ID","ref_cell":"B9","ref_text":"0.2"}</t>
        </is>
      </c>
    </row>
    <row r="4">
      <c r="A4" t="inlineStr">
        <is>
          <t>field</t>
        </is>
      </c>
      <c r="B4" t="inlineStr">
        <is>
          <t>e_ma_id</t>
        </is>
      </c>
      <c r="C4" t="inlineStr">
        <is>
          <t>0. Submission Control</t>
        </is>
      </c>
      <c r="D4" t="inlineStr">
        <is>
          <t>F10</t>
        </is>
      </c>
      <c r="E4" t="inlineStr">
        <is>
          <t>MA-ID, if already assigned by the EAD</t>
        </is>
      </c>
      <c r="F4" t="inlineStr">
        <is>
          <t>text-short</t>
        </is>
      </c>
      <c r="G4" t="inlineStr"/>
      <c r="H4" t="inlineStr">
        <is>
          <t>optional</t>
        </is>
      </c>
      <c r="I4" t="inlineStr"/>
      <c r="J4" t="inlineStr"/>
      <c r="K4" t="inlineStr">
        <is>
          <t>{"section_ref":"0.3","evidence_cell":null,"readonly":false,"computed":false,"locked":true,"carried_from":null,"source":"registry","annex_ref":false,"cites_evidence":false,"verify_against":{"source":"map_account_record","check":"REG\u00b7e_ma_id","on_mismatch":"reject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believed.\n\nAssigned on issuance of the Lette","anchor_cell":"C10","anchor_text":"MA-ID, if already assigned by the EAD","ref_cell":"B10","ref_text":"0.3"}</t>
        </is>
      </c>
    </row>
    <row r="5">
      <c r="A5" t="inlineStr">
        <is>
          <t>field</t>
        </is>
      </c>
      <c r="B5" t="inlineStr">
        <is>
          <t>e_lono_reference</t>
        </is>
      </c>
      <c r="C5" t="inlineStr">
        <is>
          <t>0. Submission Control</t>
        </is>
      </c>
      <c r="D5" t="inlineStr">
        <is>
          <t>F11</t>
        </is>
      </c>
      <c r="E5" t="inlineStr">
        <is>
          <t>Letter of No Objection reference number</t>
        </is>
      </c>
      <c r="F5" t="inlineStr">
        <is>
          <t>text-short</t>
        </is>
      </c>
      <c r="G5" t="inlineStr"/>
      <c r="H5" t="inlineStr">
        <is>
          <t>conditional</t>
        </is>
      </c>
      <c r="I5" t="inlineStr"/>
      <c r="J5" t="inlineStr"/>
      <c r="K5" t="inlineStr">
        <is>
          <t>{"section_ref":"0.4","evidence_cell":null,"readonly":false,"computed":false,"locked":false,"carried_from":null,"source":"participant","annex_ref":false,"cites_evidence":false,"verify_against":null,"guidance":"Required for Article 6.2. A MADD may only be submitted after a Letter of No Objection (Template C) has been issued. For Article 6.4 quote the Approval Support Statement (Template D) reference instead; VCM activities requiring a corresponding adjustment do not hold one.","anchor_cell":"C11","anchor_text":"Letter of No Objection reference number","ref_cell":"B11","ref_text":"0.4"}</t>
        </is>
      </c>
    </row>
    <row r="6">
      <c r="A6" t="inlineStr">
        <is>
          <t>field</t>
        </is>
      </c>
      <c r="B6" t="inlineStr">
        <is>
          <t>e_document_version</t>
        </is>
      </c>
      <c r="C6" t="inlineStr">
        <is>
          <t>0. Submission Control</t>
        </is>
      </c>
      <c r="D6" t="inlineStr">
        <is>
          <t>F12</t>
        </is>
      </c>
      <c r="E6" t="inlineStr">
        <is>
          <t>Document version</t>
        </is>
      </c>
      <c r="F6" t="inlineStr">
        <is>
          <t>text-short</t>
        </is>
      </c>
      <c r="G6" t="inlineStr"/>
      <c r="H6" t="inlineStr">
        <is>
          <t>required</t>
        </is>
      </c>
      <c r="I6" t="inlineStr"/>
      <c r="J6" t="inlineStr"/>
      <c r="K6" t="inlineStr">
        <is>
          <t>{"section_ref":"0.5","evidence_cell":null,"readonly":false,"computed":false,"locked":false,"carried_from":null,"source":"participant","annex_ref":false,"cites_evidence":false,"verify_against":null,"guidance":"Framework Template E \u00a71. This string is quoted by every Monitoring Report in the field 'Version number of the MADD that is applicable to this monitoring report'. Once a version is registered it is immutable; a permanent change produces a new version.","anchor_cell":"C12","anchor_text":"Document version","ref_cell":"B12","ref_text":"0.5"}</t>
        </is>
      </c>
    </row>
    <row r="7">
      <c r="A7" t="inlineStr">
        <is>
          <t>field</t>
        </is>
      </c>
      <c r="B7" t="inlineStr">
        <is>
          <t>e_date_and_place</t>
        </is>
      </c>
      <c r="C7" t="inlineStr">
        <is>
          <t>0. Submission Control</t>
        </is>
      </c>
      <c r="D7" t="inlineStr">
        <is>
          <t>F13</t>
        </is>
      </c>
      <c r="E7" t="inlineStr">
        <is>
          <t>Date and place</t>
        </is>
      </c>
      <c r="F7" t="inlineStr">
        <is>
          <t>text-short</t>
        </is>
      </c>
      <c r="G7" t="inlineStr"/>
      <c r="H7" t="inlineStr">
        <is>
          <t>required</t>
        </is>
      </c>
      <c r="I7" t="inlineStr"/>
      <c r="J7" t="inlineStr"/>
      <c r="K7" t="inlineStr">
        <is>
          <t>{"section_ref":"0.6","evidence_cell":null,"readonly":false,"computed":false,"locked":false,"carried_from":null,"source":"participant","annex_ref":false,"cites_evidence":false,"verify_against":null,"guidance":"Framework Template E \u00a71, verbatim label.","anchor_cell":"C13","anchor_text":"Date and place","ref_cell":"B13","ref_text":"0.6"}</t>
        </is>
      </c>
    </row>
    <row r="8">
      <c r="A8" t="inlineStr">
        <is>
          <t>field</t>
        </is>
      </c>
      <c r="B8" t="inlineStr">
        <is>
          <t>e_prepared_by</t>
        </is>
      </c>
      <c r="C8" t="inlineStr">
        <is>
          <t>0. Submission Control</t>
        </is>
      </c>
      <c r="D8" t="inlineStr">
        <is>
          <t>F14</t>
        </is>
      </c>
      <c r="E8" t="inlineStr">
        <is>
          <t>Prepared by (full name)</t>
        </is>
      </c>
      <c r="F8" t="inlineStr">
        <is>
          <t>text-short</t>
        </is>
      </c>
      <c r="G8" t="inlineStr"/>
      <c r="H8" t="inlineStr">
        <is>
          <t>required</t>
        </is>
      </c>
      <c r="I8" t="inlineStr"/>
      <c r="J8" t="inlineStr"/>
      <c r="K8" t="inlineStr">
        <is>
          <t>{"section_ref":"0.7","evidence_cell":null,"readonly":false,"computed":false,"locked":false,"carried_from":null,"source":"participant","annex_ref":false,"cites_evidence":false,"verify_against":null,"guidance":"","anchor_cell":"C14","anchor_text":"Prepared by (full name)","ref_cell":"B14","ref_text":"0.7"}</t>
        </is>
      </c>
    </row>
    <row r="9">
      <c r="A9" t="inlineStr">
        <is>
          <t>field</t>
        </is>
      </c>
      <c r="B9" t="inlineStr">
        <is>
          <t>e_prepared_by_position</t>
        </is>
      </c>
      <c r="C9" t="inlineStr">
        <is>
          <t>0. Submission Control</t>
        </is>
      </c>
      <c r="D9" t="inlineStr">
        <is>
          <t>F15</t>
        </is>
      </c>
      <c r="E9" t="inlineStr">
        <is>
          <t>Designation / position</t>
        </is>
      </c>
      <c r="F9" t="inlineStr">
        <is>
          <t>text-short</t>
        </is>
      </c>
      <c r="G9" t="inlineStr"/>
      <c r="H9" t="inlineStr">
        <is>
          <t>required</t>
        </is>
      </c>
      <c r="I9" t="inlineStr"/>
      <c r="J9" t="inlineStr"/>
      <c r="K9" t="inlineStr">
        <is>
          <t>{"section_ref":"0.8","evidence_cell":null,"readonly":false,"computed":false,"locked":false,"carried_from":null,"source":"participant","annex_ref":false,"cites_evidence":false,"verify_against":null,"guidance":"","anchor_cell":"C15","anchor_text":"Designation / position","ref_cell":"B15","ref_text":"0.8"}</t>
        </is>
      </c>
    </row>
    <row r="10">
      <c r="A10" t="inlineStr">
        <is>
          <t>field</t>
        </is>
      </c>
      <c r="B10" t="inlineStr">
        <is>
          <t>e_signature_ref</t>
        </is>
      </c>
      <c r="C10" t="inlineStr">
        <is>
          <t>0. Submission Control</t>
        </is>
      </c>
      <c r="D10" t="inlineStr">
        <is>
          <t>F16</t>
        </is>
      </c>
      <c r="E10" t="inlineStr">
        <is>
          <t>Signature — Annex Ref ID of the signed page</t>
        </is>
      </c>
      <c r="F10" t="inlineStr">
        <is>
          <t>text-short</t>
        </is>
      </c>
      <c r="G10" t="inlineStr"/>
      <c r="H10" t="inlineStr">
        <is>
          <t>required</t>
        </is>
      </c>
      <c r="I10" t="inlineStr"/>
      <c r="J10" t="inlineStr"/>
      <c r="K10" t="inlineStr">
        <is>
          <t>{"section_ref":"0.9","evidence_cell":null,"readonly":false,"computed":false,"locked":false,"carried_from":null,"source":"participant","annex_ref":true,"cites_evidence":true,"verify_against":null,"guidance":"","anchor_cell":"C16","anchor_text":"Signature \u2014 Annex Ref ID of the signed page","ref_cell":"B16","ref_text":"0.9"}</t>
        </is>
      </c>
    </row>
    <row r="11">
      <c r="A11" t="inlineStr">
        <is>
          <t>field</t>
        </is>
      </c>
      <c r="B11" t="inlineStr">
        <is>
          <t>e_submission_date</t>
        </is>
      </c>
      <c r="C11" t="inlineStr">
        <is>
          <t>0. Submission Control</t>
        </is>
      </c>
      <c r="D11" t="inlineStr">
        <is>
          <t>F17</t>
        </is>
      </c>
      <c r="E11" t="inlineStr">
        <is>
          <t>Submission date</t>
        </is>
      </c>
      <c r="F11" t="inlineStr">
        <is>
          <t>date</t>
        </is>
      </c>
      <c r="G11" t="inlineStr"/>
      <c r="H11" t="inlineStr">
        <is>
          <t>required</t>
        </is>
      </c>
      <c r="I11" t="inlineStr"/>
      <c r="J11" t="inlineStr"/>
      <c r="K11" t="inlineStr">
        <is>
          <t>{"section_ref":"0.10","evidence_cell":null,"readonly":false,"computed":false,"locked":false,"carried_from":null,"source":"participant","annex_ref":false,"cites_evidence":false,"verify_against":null,"guidance":"","anchor_cell":"C17","anchor_text":"Submission date","ref_cell":"B17","ref_text":"0.10"}</t>
        </is>
      </c>
    </row>
    <row r="12">
      <c r="A12" t="inlineStr">
        <is>
          <t>field</t>
        </is>
      </c>
      <c r="B12" t="inlineStr">
        <is>
          <t>e_validator_type</t>
        </is>
      </c>
      <c r="C12" t="inlineStr">
        <is>
          <t>0. Submission Control</t>
        </is>
      </c>
      <c r="D12" t="inlineStr">
        <is>
          <t>F20</t>
        </is>
      </c>
      <c r="E12" t="inlineStr">
        <is>
          <t>Validation body type</t>
        </is>
      </c>
      <c r="F12" t="inlineStr">
        <is>
          <t>single-select</t>
        </is>
      </c>
      <c r="G12" t="inlineStr"/>
      <c r="H12" t="inlineStr">
        <is>
          <t>required</t>
        </is>
      </c>
      <c r="I12" t="inlineStr">
        <is>
          <t>LST_VALIDATOR_TYPE</t>
        </is>
      </c>
      <c r="J12" t="inlineStr"/>
      <c r="K12" t="inlineStr">
        <is>
          <t>{"section_ref":"0.11","evidence_cell":null,"readonly":false,"computed":false,"locked":false,"carried_from":null,"source":"participant","annex_ref":false,"cites_evidence":false,"verify_against":null,"guidance":"","anchor_cell":"C20","anchor_text":"Validation body type","ref_cell":"B20","ref_text":"0.11"}</t>
        </is>
      </c>
    </row>
    <row r="13">
      <c r="A13" t="inlineStr">
        <is>
          <t>field</t>
        </is>
      </c>
      <c r="B13" t="inlineStr">
        <is>
          <t>e_validator_name</t>
        </is>
      </c>
      <c r="C13" t="inlineStr">
        <is>
          <t>0. Submission Control</t>
        </is>
      </c>
      <c r="D13" t="inlineStr">
        <is>
          <t>F21</t>
        </is>
      </c>
      <c r="E13" t="inlineStr">
        <is>
          <t>Validation body name</t>
        </is>
      </c>
      <c r="F13" t="inlineStr">
        <is>
          <t>text-short</t>
        </is>
      </c>
      <c r="G13" t="inlineStr"/>
      <c r="H13" t="inlineStr">
        <is>
          <t>required</t>
        </is>
      </c>
      <c r="I13" t="inlineStr"/>
      <c r="J13" t="inlineStr"/>
      <c r="K13" t="inlineStr">
        <is>
          <t>{"section_ref":"0.12","evidence_cell":null,"readonly":false,"computed":false,"locked":false,"carried_from":null,"source":"participant","annex_ref":false,"cites_evidence":false,"verify_against":null,"guidance":"","anchor_cell":"C21","anchor_text":"Validation body name","ref_cell":"B21","ref_text":"0.12"}</t>
        </is>
      </c>
    </row>
    <row r="14">
      <c r="A14" t="inlineStr">
        <is>
          <t>field</t>
        </is>
      </c>
      <c r="B14" t="inlineStr">
        <is>
          <t>e_validator_accreditation</t>
        </is>
      </c>
      <c r="C14" t="inlineStr">
        <is>
          <t>0. Submission Control</t>
        </is>
      </c>
      <c r="D14" t="inlineStr">
        <is>
          <t>F22</t>
        </is>
      </c>
      <c r="E14" t="inlineStr">
        <is>
          <t>Validation body accreditation reference and expiry</t>
        </is>
      </c>
      <c r="F14" t="inlineStr">
        <is>
          <t>text-short</t>
        </is>
      </c>
      <c r="G14" t="inlineStr"/>
      <c r="H14" t="inlineStr">
        <is>
          <t>required</t>
        </is>
      </c>
      <c r="I14" t="inlineStr"/>
      <c r="J14" t="inlineStr"/>
      <c r="K14" t="inlineStr">
        <is>
          <t>{"section_ref":"0.13","evidence_cell":"G22","readonly":false,"computed":false,"locked":false,"carried_from":null,"source":"participant","annex_ref":false,"cites_evidence":true,"verify_against":null,"guidance":"","anchor_cell":"C22","anchor_text":"Validation body accreditation reference and expiry","ref_cell":"B22","ref_text":"0.13"}</t>
        </is>
      </c>
    </row>
    <row r="15">
      <c r="A15" t="inlineStr">
        <is>
          <t>field</t>
        </is>
      </c>
      <c r="B15" t="inlineStr">
        <is>
          <t>e_validation_report_ref</t>
        </is>
      </c>
      <c r="C15" t="inlineStr">
        <is>
          <t>0. Submission Control</t>
        </is>
      </c>
      <c r="D15" t="inlineStr">
        <is>
          <t>F23</t>
        </is>
      </c>
      <c r="E15" t="inlineStr">
        <is>
          <t>Validation report reference — Annex Ref ID</t>
        </is>
      </c>
      <c r="F15" t="inlineStr">
        <is>
          <t>text-short</t>
        </is>
      </c>
      <c r="G15" t="inlineStr"/>
      <c r="H15" t="inlineStr">
        <is>
          <t>conditional</t>
        </is>
      </c>
      <c r="I15" t="inlineStr"/>
      <c r="J15" t="inlineStr"/>
      <c r="K15" t="inlineStr">
        <is>
          <t>{"section_ref":"0.14","evidence_cell":null,"readonly":false,"computed":false,"locked":false,"carried_from":null,"source":"participant","annex_ref":true,"cites_evidence":true,"verify_against":null,"guidance":"Required when the MADD is submitted together with the request for authorisation. A positive validation report is a precondition for authorisation.","anchor_cell":"C23","anchor_text":"Validation report reference \u2014 Annex Ref ID","ref_cell":"B23","ref_text":"0.14"}</t>
        </is>
      </c>
    </row>
    <row r="16">
      <c r="A16" t="inlineStr">
        <is>
          <t>field</t>
        </is>
      </c>
      <c r="B16" t="inlineStr">
        <is>
          <t>e_transferring_country</t>
        </is>
      </c>
      <c r="C16" t="inlineStr">
        <is>
          <t>1. Overview</t>
        </is>
      </c>
      <c r="D16" t="inlineStr">
        <is>
          <t>F8</t>
        </is>
      </c>
      <c r="E16" t="inlineStr">
        <is>
          <t>Transferring country</t>
        </is>
      </c>
      <c r="F16" t="inlineStr">
        <is>
          <t>text-short</t>
        </is>
      </c>
      <c r="G16" t="inlineStr"/>
      <c r="H16" t="inlineStr">
        <is>
          <t>required</t>
        </is>
      </c>
      <c r="I16" t="inlineStr"/>
      <c r="J16" t="inlineStr"/>
      <c r="K16" t="inlineStr">
        <is>
          <t>{"section_ref":"1.1","evidence_cell":null,"readonly":true,"computed":false,"locked":true,"carried_from":"the Framework \u2014 Malawi is always the transferring country","source":"participant","annex_ref":false,"cites_evidence":false,"verify_against":null,"guidance":"Fixed. Malawi is always the host and transferring Party.","anchor_cell":"C8","anchor_text":"Transferring country","ref_cell":"B8","ref_text":"1.1"}</t>
        </is>
      </c>
    </row>
    <row r="17">
      <c r="A17" t="inlineStr">
        <is>
          <t>field</t>
        </is>
      </c>
      <c r="B17" t="inlineStr">
        <is>
          <t>e_managing_entity_transferring</t>
        </is>
      </c>
      <c r="C17" t="inlineStr">
        <is>
          <t>1. Overview</t>
        </is>
      </c>
      <c r="D17" t="inlineStr">
        <is>
          <t>F9</t>
        </is>
      </c>
      <c r="E17" t="inlineStr">
        <is>
          <t>Managing entity in transferring country</t>
        </is>
      </c>
      <c r="F17" t="inlineStr">
        <is>
          <t>text-short</t>
        </is>
      </c>
      <c r="G17" t="inlineStr"/>
      <c r="H17" t="inlineStr">
        <is>
          <t>required</t>
        </is>
      </c>
      <c r="I17" t="inlineStr"/>
      <c r="J17" t="inlineStr"/>
      <c r="K17" t="inlineStr">
        <is>
          <t>{"section_ref":"1.2","evidence_cell":null,"readonly":true,"computed":false,"locked":true,"carried_from":"the MAP registration record","source":"participant","annex_ref":false,"cites_evidence":false,"verify_against":null,"guidance":"Fixed by the Framework.","anchor_cell":"C9","anchor_text":"Managing entity in transferring country","ref_cell":"B9","ref_text":"1.2"}</t>
        </is>
      </c>
    </row>
    <row r="18">
      <c r="A18" t="inlineStr">
        <is>
          <t>field</t>
        </is>
      </c>
      <c r="B18" t="inlineStr">
        <is>
          <t>e_receiving_country</t>
        </is>
      </c>
      <c r="C18" t="inlineStr">
        <is>
          <t>1. Overview</t>
        </is>
      </c>
      <c r="D18" t="inlineStr">
        <is>
          <t>F10</t>
        </is>
      </c>
      <c r="E18" t="inlineStr">
        <is>
          <t>Receiving country</t>
        </is>
      </c>
      <c r="F18" t="inlineStr">
        <is>
          <t>single-select</t>
        </is>
      </c>
      <c r="G18" t="inlineStr"/>
      <c r="H18" t="inlineStr">
        <is>
          <t>required</t>
        </is>
      </c>
      <c r="I18" t="inlineStr">
        <is>
          <t>LST_PARTY</t>
        </is>
      </c>
      <c r="J18" t="inlineStr"/>
      <c r="K18" t="inlineStr">
        <is>
          <t>{"section_ref":"1.3","evidence_cell":null,"readonly":false,"computed":false,"locked":false,"carried_from":null,"source":"participant","annex_ref":false,"cites_evidence":false,"verify_against":null,"guidance":"Annex V Module 0 criterion 4 and Annex IV Module B criterion 3 both require the receiving Party to be one with which Malawi has entered an Article 6 bilateral agreement. The EAD maintains the authoritative list; this drop-down is seeded and must be kept current as reference data.","anchor_cell":"C10","anchor_text":"Receiving country","ref_cell":"B10","ref_text":"1.3"}</t>
        </is>
      </c>
    </row>
    <row r="19">
      <c r="A19" t="inlineStr">
        <is>
          <t>field</t>
        </is>
      </c>
      <c r="B19" t="inlineStr">
        <is>
          <t>e_receiving_managing_entity</t>
        </is>
      </c>
      <c r="C19" t="inlineStr">
        <is>
          <t>1. Overview</t>
        </is>
      </c>
      <c r="D19" t="inlineStr">
        <is>
          <t>F11</t>
        </is>
      </c>
      <c r="E19" t="inlineStr">
        <is>
          <t>Name of managing entity in receiving country</t>
        </is>
      </c>
      <c r="F19" t="inlineStr">
        <is>
          <t>text-short</t>
        </is>
      </c>
      <c r="G19" t="inlineStr"/>
      <c r="H19" t="inlineStr">
        <is>
          <t>required</t>
        </is>
      </c>
      <c r="I19" t="inlineStr"/>
      <c r="J19" t="inlineStr"/>
      <c r="K19" t="inlineStr">
        <is>
          <t>{"section_ref":"1.4","evidence_cell":null,"readonly":false,"computed":false,"locked":false,"carried_from":null,"source":"participant","annex_ref":false,"cites_evidence":false,"verify_against":null,"guidance":"","anchor_cell":"C11","anchor_text":"Name of managing entity in receiving country","ref_cell":"B11","ref_text":"1.4"}</t>
        </is>
      </c>
    </row>
    <row r="20">
      <c r="A20" t="inlineStr">
        <is>
          <t>field</t>
        </is>
      </c>
      <c r="B20" t="inlineStr">
        <is>
          <t>e_ma_name</t>
        </is>
      </c>
      <c r="C20" t="inlineStr">
        <is>
          <t>1. Overview</t>
        </is>
      </c>
      <c r="D20" t="inlineStr">
        <is>
          <t>F12</t>
        </is>
      </c>
      <c r="E20" t="inlineStr">
        <is>
          <t>Mitigation Activity name</t>
        </is>
      </c>
      <c r="F20" t="inlineStr">
        <is>
          <t>text-short</t>
        </is>
      </c>
      <c r="G20" t="inlineStr"/>
      <c r="H20" t="inlineStr">
        <is>
          <t>required</t>
        </is>
      </c>
      <c r="I20" t="inlineStr"/>
      <c r="J20" t="inlineStr"/>
      <c r="K20" t="inlineStr">
        <is>
          <t>{"section_ref":"1.5","evidence_cell":null,"readonly":false,"computed":false,"locked":false,"carried_from":null,"source":"participant","annex_ref":false,"cites_evidence":false,"verify_against":null,"guidance":"Must be identical to the MAIN title, to the request for authorisation, to the Letter of Authorisation and to every Monitoring Report.","anchor_cell":"C12","anchor_text":"Mitigation Activity name","ref_cell":"B12","ref_text":"1.5"}</t>
        </is>
      </c>
    </row>
    <row r="21">
      <c r="A21" t="inlineStr">
        <is>
          <t>field</t>
        </is>
      </c>
      <c r="B21" t="inlineStr">
        <is>
          <t>e_ma_sector</t>
        </is>
      </c>
      <c r="C21" t="inlineStr">
        <is>
          <t>1. Overview</t>
        </is>
      </c>
      <c r="D21" t="inlineStr">
        <is>
          <t>F13</t>
        </is>
      </c>
      <c r="E21" t="inlineStr">
        <is>
          <t>Mitigation Activity sector</t>
        </is>
      </c>
      <c r="F21" t="inlineStr">
        <is>
          <t>single-select</t>
        </is>
      </c>
      <c r="G21" t="inlineStr"/>
      <c r="H21" t="inlineStr">
        <is>
          <t>required</t>
        </is>
      </c>
      <c r="I21" t="inlineStr">
        <is>
          <t>LST_SECTOR</t>
        </is>
      </c>
      <c r="J21" t="inlineStr"/>
      <c r="K21" t="inlineStr">
        <is>
          <t>{"section_ref":"1.6","evidence_cell":null,"readonly":false,"computed":false,"locked":false,"carried_from":null,"source":"participant","annex_ref":false,"cites_evidence":false,"verify_against":null,"guidance":"Note that the printed Template E prints 'Energy' where Template B prints 'Energy (including transport)' and Template O uses the IPCC sectors. This drop-down uses the Template B wording; field 1.8 records the IPCC sector separately for UNFCCC reporting.","anchor_cell":"C13","anchor_text":"Mitigation Activity sector","ref_cell":"B13","ref_text":"1.6"}</t>
        </is>
      </c>
    </row>
    <row r="22">
      <c r="A22" t="inlineStr">
        <is>
          <t>field</t>
        </is>
      </c>
      <c r="B22" t="inlineStr">
        <is>
          <t>e_ma_sector_other</t>
        </is>
      </c>
      <c r="C22" t="inlineStr">
        <is>
          <t>1. Overview</t>
        </is>
      </c>
      <c r="D22" t="inlineStr">
        <is>
          <t>F14</t>
        </is>
      </c>
      <c r="E22" t="inlineStr">
        <is>
          <t>Other: (state and explain, including National Inventory Report coverage)</t>
        </is>
      </c>
      <c r="F22" t="inlineStr">
        <is>
          <t>text-long</t>
        </is>
      </c>
      <c r="G22" t="inlineStr"/>
      <c r="H22" t="inlineStr">
        <is>
          <t>conditional</t>
        </is>
      </c>
      <c r="I22" t="inlineStr"/>
      <c r="J22" t="inlineStr"/>
      <c r="K22" t="inlineStr">
        <is>
          <t>{"section_ref":"1.7","evidence_cell":null,"readonly":false,"computed":false,"locked":false,"carried_from":null,"source":"participant","annex_ref":false,"cites_evidence":false,"verify_against":null,"guidance":"","anchor_cell":"C14","anchor_text":"Other: (state and explain, including National Inventory Report coverage)","ref_cell":"B14","ref_text":"1.7"}</t>
        </is>
      </c>
    </row>
    <row r="23">
      <c r="A23" t="inlineStr">
        <is>
          <t>field</t>
        </is>
      </c>
      <c r="B23" t="inlineStr">
        <is>
          <t>e_ipcc_sector</t>
        </is>
      </c>
      <c r="C23" t="inlineStr">
        <is>
          <t>1. Overview</t>
        </is>
      </c>
      <c r="D23" t="inlineStr">
        <is>
          <t>F15</t>
        </is>
      </c>
      <c r="E23" t="inlineStr">
        <is>
          <t>IPCC sector for UNFCCC reporting</t>
        </is>
      </c>
      <c r="F23" t="inlineStr">
        <is>
          <t>single-select</t>
        </is>
      </c>
      <c r="G23" t="inlineStr"/>
      <c r="H23" t="inlineStr">
        <is>
          <t>required</t>
        </is>
      </c>
      <c r="I23" t="inlineStr">
        <is>
          <t>LST_IPCC_SECTOR</t>
        </is>
      </c>
      <c r="J23" t="inlineStr"/>
      <c r="K23" t="inlineStr">
        <is>
          <t>{"section_ref":"1.8","evidence_cell":null,"readonly":false,"computed":false,"locked":false,"carried_from":null,"source":"participant","annex_ref":false,"cites_evidence":false,"verify_against":null,"guidance":"Registry-added. Template O reports Sector(s) using IPCC categories. Capturing it here means the annual information report can be assembled without re-interpreting the MADD.","anchor_cell":"C15","anchor_text":"IPCC sector for UNFCCC reporting","ref_cell":"B15","ref_text":"1.8"}</t>
        </is>
      </c>
    </row>
    <row r="24">
      <c r="A24" t="inlineStr">
        <is>
          <t>field</t>
        </is>
      </c>
      <c r="B24" t="inlineStr">
        <is>
          <t>e_mitigation_rationale</t>
        </is>
      </c>
      <c r="C24" t="inlineStr">
        <is>
          <t>1. Overview</t>
        </is>
      </c>
      <c r="D24" t="inlineStr">
        <is>
          <t>F16</t>
        </is>
      </c>
      <c r="E24" t="inlineStr">
        <is>
          <t>Mitigation rationale</t>
        </is>
      </c>
      <c r="F24" t="inlineStr">
        <is>
          <t>text-long</t>
        </is>
      </c>
      <c r="G24" t="inlineStr"/>
      <c r="H24" t="inlineStr">
        <is>
          <t>required</t>
        </is>
      </c>
      <c r="I24" t="inlineStr"/>
      <c r="J24" t="inlineStr"/>
      <c r="K24" t="inlineStr">
        <is>
          <t>{"section_ref":"1.9","evidence_cell":null,"readonly":false,"computed":false,"locked":false,"carried_from":null,"source":"participant","annex_ref":false,"cites_evidence":false,"verify_against":null,"guidance":"","anchor_cell":"C16","anchor_text":"Mitigation rationale","ref_cell":"B16","ref_text":"1.9"}</t>
        </is>
      </c>
    </row>
    <row r="25">
      <c r="A25" t="inlineStr">
        <is>
          <t>field</t>
        </is>
      </c>
      <c r="B25" t="inlineStr">
        <is>
          <t>e_ma_summary</t>
        </is>
      </c>
      <c r="C25" t="inlineStr">
        <is>
          <t>1. Overview</t>
        </is>
      </c>
      <c r="D25" t="inlineStr">
        <is>
          <t>F17</t>
        </is>
      </c>
      <c r="E25" t="inlineStr">
        <is>
          <t>Summary of Mitigation Activity (including the technology or change in practice)</t>
        </is>
      </c>
      <c r="F25" t="inlineStr">
        <is>
          <t>text-long</t>
        </is>
      </c>
      <c r="G25" t="inlineStr"/>
      <c r="H25" t="inlineStr">
        <is>
          <t>required</t>
        </is>
      </c>
      <c r="I25" t="inlineStr"/>
      <c r="J25" t="inlineStr"/>
      <c r="K25" t="inlineStr">
        <is>
          <t>{"section_ref":"1.10","evidence_cell":null,"readonly":false,"computed":false,"locked":false,"carried_from":null,"source":"participant","annex_ref":false,"cites_evidence":false,"verify_against":null,"guidance":"Annex V Module A Area 1 KI 1.","anchor_cell":"C17","anchor_text":"Summary of Mitigation Activity (including the technology or change in practice)","ref_cell":"B17","ref_text":"1.10"}</t>
        </is>
      </c>
    </row>
    <row r="26">
      <c r="A26" t="inlineStr">
        <is>
          <t>field</t>
        </is>
      </c>
      <c r="B26" t="inlineStr">
        <is>
          <t>e_geographic_coverage</t>
        </is>
      </c>
      <c r="C26" t="inlineStr">
        <is>
          <t>1. Overview</t>
        </is>
      </c>
      <c r="D26" t="inlineStr">
        <is>
          <t>F18</t>
        </is>
      </c>
      <c r="E26" t="inlineStr">
        <is>
          <t>Geographic coverage of Mitigation Activity</t>
        </is>
      </c>
      <c r="F26" t="inlineStr">
        <is>
          <t>text-long</t>
        </is>
      </c>
      <c r="G26" t="inlineStr"/>
      <c r="H26" t="inlineStr">
        <is>
          <t>required</t>
        </is>
      </c>
      <c r="I26" t="inlineStr"/>
      <c r="J26" t="inlineStr"/>
      <c r="K26" t="inlineStr">
        <is>
          <t>{"section_ref":"1.11","evidence_cell":"G18","readonly":false,"computed":false,"locked":false,"carried_from":null,"source":"participant","annex_ref":false,"cites_evidence":true,"verify_against":null,"guidance":"Annex V Module 0 criterion 11: a proposal must be specific to Malawi; multinational proposals are rejected. Attach a map or GIS boundary file and record its Annex Ref ID.","anchor_cell":"C18","anchor_text":"Geographic coverage of Mitigation Activity","ref_cell":"B18","ref_text":"1.11"}</t>
        </is>
      </c>
    </row>
    <row r="27">
      <c r="A27" t="inlineStr">
        <is>
          <t>field</t>
        </is>
      </c>
      <c r="B27" t="inlineStr">
        <is>
          <t>e_district</t>
        </is>
      </c>
      <c r="C27" t="inlineStr">
        <is>
          <t>1. Overview</t>
        </is>
      </c>
      <c r="D27" t="inlineStr">
        <is>
          <t>F19</t>
        </is>
      </c>
      <c r="E27" t="inlineStr">
        <is>
          <t>District(s) covered by the activity</t>
        </is>
      </c>
      <c r="F27" t="inlineStr">
        <is>
          <t>single-select</t>
        </is>
      </c>
      <c r="G27" t="inlineStr"/>
      <c r="H27" t="inlineStr">
        <is>
          <t>required</t>
        </is>
      </c>
      <c r="I27" t="inlineStr">
        <is>
          <t>LST_MALAWI_DISTRICT</t>
        </is>
      </c>
      <c r="J27" t="inlineStr"/>
      <c r="K27" t="inlineStr">
        <is>
          <t>{"section_ref":"1.12","evidence_cell":null,"readonly":false,"computed":false,"locked":false,"carried_from":null,"source":"participant","annex_ref":false,"cites_evidence":false,"verify_against":null,"guidance":"Where the activity operates. Choose \"Multiple districts (list in narrative)\" if it spans more than one, and list them in the location narrative above and on the site register below.","anchor_cell":"C19","anchor_text":"District(s) covered by the activity","ref_cell":"B19","ref_text":"1.12"}</t>
        </is>
      </c>
    </row>
    <row r="28">
      <c r="A28" t="inlineStr">
        <is>
          <t>field</t>
        </is>
      </c>
      <c r="B28" t="inlineStr">
        <is>
          <t>e_principal_district</t>
        </is>
      </c>
      <c r="C28" t="inlineStr">
        <is>
          <t>1. Overview</t>
        </is>
      </c>
      <c r="D28" t="inlineStr">
        <is>
          <t>F20</t>
        </is>
      </c>
      <c r="E28" t="inlineStr">
        <is>
          <t>Principal district (for unit identification)</t>
        </is>
      </c>
      <c r="F28" t="inlineStr">
        <is>
          <t>single-select</t>
        </is>
      </c>
      <c r="G28" t="inlineStr"/>
      <c r="H28" t="inlineStr">
        <is>
          <t>required</t>
        </is>
      </c>
      <c r="I28" t="inlineStr">
        <is>
          <t>LST_MALAWI_DISTRICT_SINGLE</t>
        </is>
      </c>
      <c r="J28" t="inlineStr"/>
      <c r="K28" t="inlineStr">
        <is>
          <t>{"section_ref":"1.12a","evidence_cell":null,"readonly":false,"computed":false,"locked":false,"carried_from":null,"source":"participant","annex_ref":false,"cites_evidence":false,"verify_against":null,"guidance":"Exactly one district, even where the activity spans several. This is the district that will appear in the identifier of every Mitigation Outcome the activity issues, so it must be a single place a reader can resolve. For a multi-site activity choose the district of the largest site by expected mitigation, and make sure that district also appears on the site register below. MCRS resolves this label to its ADM2 P-code against the EAD district register on upload, so spelling does not matter; the choice does.","anchor_cell":"C20","anchor_text":"Principal district (for unit identification)","ref_cell":"B20","ref_text":"1.12a"}</t>
        </is>
      </c>
    </row>
    <row r="29">
      <c r="A29" t="inlineStr">
        <is>
          <t>field</t>
        </is>
      </c>
      <c r="B29" t="inlineStr">
        <is>
          <t>e_latitude</t>
        </is>
      </c>
      <c r="C29" t="inlineStr">
        <is>
          <t>1. Overview</t>
        </is>
      </c>
      <c r="D29" t="inlineStr">
        <is>
          <t>F21</t>
        </is>
      </c>
      <c r="E29" t="inlineStr">
        <is>
          <t>Latitude of the principal site</t>
        </is>
      </c>
      <c r="F29" t="inlineStr">
        <is>
          <t>decimal</t>
        </is>
      </c>
      <c r="G29" t="inlineStr">
        <is>
          <t>°</t>
        </is>
      </c>
      <c r="H29" t="inlineStr">
        <is>
          <t>required</t>
        </is>
      </c>
      <c r="I29" t="inlineStr"/>
      <c r="J29" t="inlineStr"/>
      <c r="K29" t="inlineStr">
        <is>
          <t>{"section_ref":"1.13","evidence_cell":null,"readonly":false,"computed":false,"locked":false,"carried_from":null,"source":"participant","annex_ref":false,"cites_evidence":false,"verify_against":null,"guidance":"","anchor_cell":"C21","anchor_text":"Latitude of the principal site","ref_cell":"B21","ref_text":"1.13"}</t>
        </is>
      </c>
    </row>
    <row r="30">
      <c r="A30" t="inlineStr">
        <is>
          <t>field</t>
        </is>
      </c>
      <c r="B30" t="inlineStr">
        <is>
          <t>e_longitude</t>
        </is>
      </c>
      <c r="C30" t="inlineStr">
        <is>
          <t>1. Overview</t>
        </is>
      </c>
      <c r="D30" t="inlineStr">
        <is>
          <t>F22</t>
        </is>
      </c>
      <c r="E30" t="inlineStr">
        <is>
          <t>Longitude of the principal site</t>
        </is>
      </c>
      <c r="F30" t="inlineStr">
        <is>
          <t>decimal</t>
        </is>
      </c>
      <c r="G30" t="inlineStr">
        <is>
          <t>°</t>
        </is>
      </c>
      <c r="H30" t="inlineStr">
        <is>
          <t>required</t>
        </is>
      </c>
      <c r="I30" t="inlineStr"/>
      <c r="J30" t="inlineStr"/>
      <c r="K30" t="inlineStr">
        <is>
          <t>{"section_ref":"1.14","evidence_cell":null,"readonly":false,"computed":false,"locked":false,"carried_from":null,"source":"participant","annex_ref":false,"cites_evidence":false,"verify_against":null,"guidance":"","anchor_cell":"C22","anchor_text":"Longitude of the principal site","ref_cell":"B22","ref_text":"1.14"}</t>
        </is>
      </c>
    </row>
    <row r="31">
      <c r="A31" t="inlineStr">
        <is>
          <t>field</t>
        </is>
      </c>
      <c r="B31" t="inlineStr">
        <is>
          <t>e_mo_type</t>
        </is>
      </c>
      <c r="C31" t="inlineStr">
        <is>
          <t>1. Overview</t>
        </is>
      </c>
      <c r="D31" t="inlineStr">
        <is>
          <t>F23</t>
        </is>
      </c>
      <c r="E31" t="inlineStr">
        <is>
          <t>Type of Mitigation Outcome the Mitigation Activity seeks to generate</t>
        </is>
      </c>
      <c r="F31" t="inlineStr">
        <is>
          <t>single-select</t>
        </is>
      </c>
      <c r="G31" t="inlineStr"/>
      <c r="H31" t="inlineStr">
        <is>
          <t>required</t>
        </is>
      </c>
      <c r="I31" t="inlineStr">
        <is>
          <t>LST_MO_PURPOSE</t>
        </is>
      </c>
      <c r="J31" t="inlineStr"/>
      <c r="K31" t="inlineStr">
        <is>
          <t>{"section_ref":"1.15","evidence_cell":null,"readonly":false,"computed":false,"locked":false,"carried_from":null,"source":"participant","annex_ref":false,"cites_evidence":false,"verify_against":null,"guidance":"Template H offers three authorisation purposes \u2014 NDC, OIMP, and NDC and OIMP \u2014 so the combined case must be selectable here.","anchor_cell":"C23","anchor_text":"Type of Mitigation Outcome the Mitigation Activity seeks to generate","ref_cell":"B23","ref_text":"1.15"}</t>
        </is>
      </c>
    </row>
    <row r="32">
      <c r="A32" t="inlineStr">
        <is>
          <t>field</t>
        </is>
      </c>
      <c r="B32" t="inlineStr">
        <is>
          <t>e_activity_scale</t>
        </is>
      </c>
      <c r="C32" t="inlineStr">
        <is>
          <t>1. Overview</t>
        </is>
      </c>
      <c r="D32" t="inlineStr">
        <is>
          <t>F24</t>
        </is>
      </c>
      <c r="E32" t="inlineStr">
        <is>
          <t>Scale band</t>
        </is>
      </c>
      <c r="F32" t="inlineStr">
        <is>
          <t>single-select</t>
        </is>
      </c>
      <c r="G32" t="inlineStr"/>
      <c r="H32" t="inlineStr">
        <is>
          <t>required</t>
        </is>
      </c>
      <c r="I32" t="inlineStr">
        <is>
          <t>LST_SCALE</t>
        </is>
      </c>
      <c r="J32" t="inlineStr"/>
      <c r="K32" t="inlineStr">
        <is>
          <t>{"section_ref":"1.16","evidence_cell":null,"readonly":false,"computed":false,"locked":false,"carried_from":null,"source":"participant","annex_ref":false,"cites_evidence":false,"verify_against":null,"guidance":"Registry-added but load-bearing: the scale band fixes the issuance fee (USD 0.50 to 3.00 per Mitigation Outcome, Framework Table 8) and the buffer retention (1% to 5%, Table 9). It must be consistent with the annual average in the ex-ante schedule on tab 9.","anchor_cell":"C24","anchor_text":"Scale band","ref_cell":"B24","ref_text":"1.16"}</t>
        </is>
      </c>
    </row>
    <row r="33">
      <c r="A33" t="inlineStr">
        <is>
          <t>table</t>
        </is>
      </c>
      <c r="B33" t="inlineStr">
        <is>
          <t>e_site_register</t>
        </is>
      </c>
      <c r="C33" t="inlineStr">
        <is>
          <t>1. Overview</t>
        </is>
      </c>
      <c r="D33" t="inlineStr">
        <is>
          <t>B29:I48</t>
        </is>
      </c>
      <c r="E33" t="inlineStr">
        <is>
          <t>Sites (for multi-site activities)</t>
        </is>
      </c>
      <c r="F33" t="inlineStr">
        <is>
          <t>table</t>
        </is>
      </c>
      <c r="G33" t="inlineStr"/>
      <c r="H33" t="inlineStr">
        <is>
          <t>optional</t>
        </is>
      </c>
      <c r="I33" t="inlineStr"/>
      <c r="J33" t="inlineStr"/>
      <c r="K33" t="inlineStr">
        <is>
          <t>{"header_row":28,"first_row":29,"last_row":48,"totals_row":null,"min_rows":0,"columns":[{"key":"site_name","col":"B","dtype":"text-short","unit":"","required":true,"list":null,"formula":null,"cites_evidence":false},{"key":"district","col":"C","dtype":"single-select","unit":"","required":true,"list":"LST_MALAWI_DISTRICT","formula":null,"cites_evidence":false},{"key":"latitude","col":"D","dtype":"decimal","unit":"\u00b0","required":true,"list":null,"formula":null,"cites_evidence":false},{"key":"longitude","col":"E","dtype":"decimal","unit":"\u00b0","required":true,"list":null,"formula":null,"cites_evidence":false},{"key":"installed_capacity","col":"F","dtype":"decimal","unit":"","required":false,"list":null,"formula":null,"cites_evidence":false},{"key":"capacity_unit","col":"G","dtype":"single-select","unit":"","required":false,"list":"LST_UNIT","formula":null,"cites_evidence":false},{"key":"start_of_operation","col":"H","dtype":"date","unit":"","required":false,"list":null,"formula":null,"cites_evidence":false},{"key":"boundary_annex_ref","col":"I","dtype":"text-short","unit":"","required":false,"list":null,"formula":null,"cites_evidence":true}],"totals_cells":{},"totals_formulas":{},"anchor_cell":"B26","anchor_text":"\u25a6  Sites (for multi-site activities)","header_anchors":[{"key":"site_name","cell":"B28","text":"Site name / reference  \u25cf"},{"key":"district","cell":"C28","text":"District  \u25cf"},{"key":"latitude","cell":"D28","text":"Latitude  \u25cf"},{"key":"longitude","cell":"E28","text":"Longitude  \u25cf"},{"key":"installed_capacity","cell":"F28","text":"Installed capacity / size"},{"key":"capacity_unit","cell":"G28","text":"Unit"},{"key":"start_of_operation","cell":"H28","text":"Start of operation"},{"key":"boundary_annex_ref","cell":"I28","text":"Boundary file Annex Ref ID"}]}</t>
        </is>
      </c>
    </row>
    <row r="34">
      <c r="A34" t="inlineStr">
        <is>
          <t>field</t>
        </is>
      </c>
      <c r="B34" t="inlineStr">
        <is>
          <t>e_utm_zone</t>
        </is>
      </c>
      <c r="C34" t="inlineStr">
        <is>
          <t>1. Overview</t>
        </is>
      </c>
      <c r="D34" t="inlineStr">
        <is>
          <t>F52</t>
        </is>
      </c>
      <c r="E34" t="inlineStr">
        <is>
          <t>UTM zone</t>
        </is>
      </c>
      <c r="F34" t="inlineStr">
        <is>
          <t>single-select</t>
        </is>
      </c>
      <c r="G34" t="inlineStr"/>
      <c r="H34" t="inlineStr">
        <is>
          <t>conditional</t>
        </is>
      </c>
      <c r="I34" t="inlineStr">
        <is>
          <t>LST_UTM_ZONE</t>
        </is>
      </c>
      <c r="J34" t="inlineStr"/>
      <c r="K34" t="inlineStr">
        <is>
          <t>{"section_ref":"1.18","evidence_cell":null,"readonly":false,"computed":false,"locked":false,"carried_from":null,"source":"participant","annex_ref":false,"cites_evidence":false,"verify_against":null,"guidance":"Required the moment an easting or northing is given. Malawi straddles UTM zones 36S and 37S, so the same easting and northing name two different places until the zone is stated.","anchor_cell":"C52","anchor_text":"UTM zone","ref_cell":"B52","ref_text":"1.18"}</t>
        </is>
      </c>
    </row>
    <row r="35">
      <c r="A35" t="inlineStr">
        <is>
          <t>field</t>
        </is>
      </c>
      <c r="B35" t="inlineStr">
        <is>
          <t>e_utm_easting</t>
        </is>
      </c>
      <c r="C35" t="inlineStr">
        <is>
          <t>1. Overview</t>
        </is>
      </c>
      <c r="D35" t="inlineStr">
        <is>
          <t>F53</t>
        </is>
      </c>
      <c r="E35" t="inlineStr">
        <is>
          <t>UTM easting of the principal site</t>
        </is>
      </c>
      <c r="F35" t="inlineStr">
        <is>
          <t>decimal</t>
        </is>
      </c>
      <c r="G35" t="inlineStr">
        <is>
          <t>m</t>
        </is>
      </c>
      <c r="H35" t="inlineStr">
        <is>
          <t>conditional</t>
        </is>
      </c>
      <c r="I35" t="inlineStr"/>
      <c r="J35" t="inlineStr"/>
      <c r="K35" t="inlineStr">
        <is>
          <t>{"section_ref":"1.19","evidence_cell":null,"readonly":false,"computed":false,"locked":false,"carried_from":null,"source":"participant","annex_ref":false,"cites_evidence":false,"verify_against":null,"guidance":"","anchor_cell":"C53","anchor_text":"UTM easting of the principal site","ref_cell":"B53","ref_text":"1.19"}</t>
        </is>
      </c>
    </row>
    <row r="36">
      <c r="A36" t="inlineStr">
        <is>
          <t>field</t>
        </is>
      </c>
      <c r="B36" t="inlineStr">
        <is>
          <t>e_utm_northing</t>
        </is>
      </c>
      <c r="C36" t="inlineStr">
        <is>
          <t>1. Overview</t>
        </is>
      </c>
      <c r="D36" t="inlineStr">
        <is>
          <t>F54</t>
        </is>
      </c>
      <c r="E36" t="inlineStr">
        <is>
          <t>UTM northing of the principal site</t>
        </is>
      </c>
      <c r="F36" t="inlineStr">
        <is>
          <t>decimal</t>
        </is>
      </c>
      <c r="G36" t="inlineStr">
        <is>
          <t>m</t>
        </is>
      </c>
      <c r="H36" t="inlineStr">
        <is>
          <t>conditional</t>
        </is>
      </c>
      <c r="I36" t="inlineStr"/>
      <c r="J36" t="inlineStr"/>
      <c r="K36" t="inlineStr">
        <is>
          <t>{"section_ref":"1.20","evidence_cell":null,"readonly":false,"computed":false,"locked":false,"carried_from":null,"source":"participant","annex_ref":false,"cites_evidence":false,"verify_against":null,"guidance":"Southern-hemisphere northing (WGS84). Latitude and longitude at 1.13\u20131.14 remain required and remain the coordinates the Registry stores as canonical.","anchor_cell":"C54","anchor_text":"UTM northing of the principal site","ref_cell":"B54","ref_text":"1.20"}</t>
        </is>
      </c>
    </row>
    <row r="37">
      <c r="A37" t="inlineStr">
        <is>
          <t>field</t>
        </is>
      </c>
      <c r="B37" t="inlineStr">
        <is>
          <t>e_2_1_1_smart_objectives</t>
        </is>
      </c>
      <c r="C37" t="inlineStr">
        <is>
          <t>2. Project Design</t>
        </is>
      </c>
      <c r="D37" t="inlineStr">
        <is>
          <t>F8</t>
        </is>
      </c>
      <c r="E37" t="inlineStr">
        <is>
          <t>Definition of relevant objectives and targets following the SMART principle: being Specific, Measurable, and Time-based.</t>
        </is>
      </c>
      <c r="F37" t="inlineStr">
        <is>
          <t>text-long</t>
        </is>
      </c>
      <c r="G37" t="inlineStr"/>
      <c r="H37" t="inlineStr">
        <is>
          <t>required</t>
        </is>
      </c>
      <c r="I37" t="inlineStr"/>
      <c r="J37" t="inlineStr"/>
      <c r="K37" t="inlineStr">
        <is>
          <t>{"section_ref":"2.1.1","evidence_cell":null,"readonly":false,"computed":false,"locked":false,"carried_from":null,"source":"participant","annex_ref":false,"cites_evidence":false,"verify_against":null,"guidance":"Annex V Module A Area 2 KI 1.","anchor_cell":"C8","anchor_text":"Definition of relevant objectives and targets following the SMART principle: being Specific, Measurable, and Time-based.","ref_cell":"B8","ref_text":"2.1.1"}</t>
        </is>
      </c>
    </row>
    <row r="38">
      <c r="A38" t="inlineStr">
        <is>
          <t>field</t>
        </is>
      </c>
      <c r="B38" t="inlineStr">
        <is>
          <t>e_2_1_2_ghg_alignment</t>
        </is>
      </c>
      <c r="C38" t="inlineStr">
        <is>
          <t>2. Project Design</t>
        </is>
      </c>
      <c r="D38" t="inlineStr">
        <is>
          <t>F9</t>
        </is>
      </c>
      <c r="E38" t="inlineStr">
        <is>
          <t>Explain how the relevant objectives and targets are aligned with the commitment to reduce GHG emissions.</t>
        </is>
      </c>
      <c r="F38" t="inlineStr">
        <is>
          <t>text-long</t>
        </is>
      </c>
      <c r="G38" t="inlineStr"/>
      <c r="H38" t="inlineStr">
        <is>
          <t>required</t>
        </is>
      </c>
      <c r="I38" t="inlineStr"/>
      <c r="J38" t="inlineStr"/>
      <c r="K38" t="inlineStr">
        <is>
          <t>{"section_ref":"2.1.2","evidence_cell":null,"readonly":false,"computed":false,"locked":false,"carried_from":null,"source":"participant","annex_ref":false,"cites_evidence":false,"verify_against":null,"guidance":"Annex V Module A Area 2 KI 2.","anchor_cell":"C9","anchor_text":"Explain how the relevant objectives and targets are aligned with the commitment to reduce GHG emissions.","ref_cell":"B9","ref_text":"2.1.2"}</t>
        </is>
      </c>
    </row>
    <row r="39">
      <c r="A39" t="inlineStr">
        <is>
          <t>field</t>
        </is>
      </c>
      <c r="B39" t="inlineStr">
        <is>
          <t>e_2_1_3_ndc_linkage</t>
        </is>
      </c>
      <c r="C39" t="inlineStr">
        <is>
          <t>2. Project Design</t>
        </is>
      </c>
      <c r="D39" t="inlineStr">
        <is>
          <t>F10</t>
        </is>
      </c>
      <c r="E39" t="inlineStr">
        <is>
          <t>Explain how the MA is directly related to Malawi's NDC, including information related to Malawi's overall target, target's level of ambition, if the sector or activity is covered within it and the specific pledged and policies applicable to the sector or activity.</t>
        </is>
      </c>
      <c r="F39" t="inlineStr">
        <is>
          <t>text-long</t>
        </is>
      </c>
      <c r="G39" t="inlineStr"/>
      <c r="H39" t="inlineStr">
        <is>
          <t>required</t>
        </is>
      </c>
      <c r="I39" t="inlineStr"/>
      <c r="J39" t="inlineStr"/>
      <c r="K39" t="inlineStr">
        <is>
          <t>{"section_ref":"2.1.3","evidence_cell":null,"readonly":false,"computed":false,"locked":false,"carried_from":null,"source":"participant","annex_ref":false,"cites_evidence":false,"verify_against":null,"guidance":"Annex V Module A Area 2 KI 3. The scoring anchor decomposes this into four mandatory answers: the overall target, the level of ambition, whether the sector or activity is covered, and the specific pledges and policies applicable. Address all four explicitly.","anchor_cell":"C10","anchor_text":"Explain how the MA is directly related to Malawi's NDC, including information related to Malawi's overall target, target's level of ambition, if the sector or activity is covered within it and the specific pledged and policies applicable to the sector or activity.","ref_cell":"B10","ref_text":"2.1.3"}</t>
        </is>
      </c>
    </row>
    <row r="40">
      <c r="A40" t="inlineStr">
        <is>
          <t>field</t>
        </is>
      </c>
      <c r="B40" t="inlineStr">
        <is>
          <t>e_2_1_4_target_evidence</t>
        </is>
      </c>
      <c r="C40" t="inlineStr">
        <is>
          <t>2. Project Design</t>
        </is>
      </c>
      <c r="D40" t="inlineStr">
        <is>
          <t>F11</t>
        </is>
      </c>
      <c r="E40" t="inlineStr">
        <is>
          <t>Present analytical evidence supporting the rationale behind target establishment, taking into account specific jurisdictional contexts and/or technological possibilities.</t>
        </is>
      </c>
      <c r="F40" t="inlineStr">
        <is>
          <t>text-long</t>
        </is>
      </c>
      <c r="G40" t="inlineStr"/>
      <c r="H40" t="inlineStr">
        <is>
          <t>required</t>
        </is>
      </c>
      <c r="I40" t="inlineStr"/>
      <c r="J40" t="inlineStr"/>
      <c r="K40" t="inlineStr">
        <is>
          <t>{"section_ref":"2.1.4","evidence_cell":"G11","readonly":false,"computed":false,"locked":false,"carried_from":null,"source":"participant","annex_ref":false,"cites_evidence":true,"verify_against":null,"guidance":"Annex V Module A Area 2 KI 4. Attach the supporting analysis.","anchor_cell":"C11","anchor_text":"Present analytical evidence supporting the rationale behind target establishment, taking into account specific jurisdictional contexts and/or technological possibilities.","ref_cell":"B11","ref_text":"2.1.4"}</t>
        </is>
      </c>
    </row>
    <row r="41">
      <c r="A41" t="inlineStr">
        <is>
          <t>field</t>
        </is>
      </c>
      <c r="B41" t="inlineStr">
        <is>
          <t>e_2_1_5_kpis</t>
        </is>
      </c>
      <c r="C41" t="inlineStr">
        <is>
          <t>2. Project Design</t>
        </is>
      </c>
      <c r="D41" t="inlineStr">
        <is>
          <t>F12</t>
        </is>
      </c>
      <c r="E41" t="inlineStr">
        <is>
          <t>Establish KPIs to assess both GHG and non-GHG objectives and targets of the MA, including oversight regarding the contribution to sustainable development and incorporate provisions to guarantee a just transition.</t>
        </is>
      </c>
      <c r="F41" t="inlineStr">
        <is>
          <t>text-long</t>
        </is>
      </c>
      <c r="G41" t="inlineStr"/>
      <c r="H41" t="inlineStr">
        <is>
          <t>required</t>
        </is>
      </c>
      <c r="I41" t="inlineStr"/>
      <c r="J41" t="inlineStr"/>
      <c r="K41" t="inlineStr">
        <is>
          <t>{"section_ref":"2.1.5","evidence_cell":null,"readonly":false,"computed":false,"locked":false,"carried_from":null,"source":"participant","annex_ref":false,"cites_evidence":false,"verify_against":null,"guidance":"Annex V Module A Area 5 KI 1. Summarise here and complete the KPI table below.","anchor_cell":"C12","anchor_text":"Establish KPIs to assess both GHG and non-GHG objectives and targets of the MA, including oversight regarding the contribution to sustainable development and incorporate provisions to guarantee a just transition.","ref_cell":"B12","ref_text":"2.1.5"}</t>
        </is>
      </c>
    </row>
    <row r="42">
      <c r="A42" t="inlineStr">
        <is>
          <t>table</t>
        </is>
      </c>
      <c r="B42" t="inlineStr">
        <is>
          <t>e_kpis</t>
        </is>
      </c>
      <c r="C42" t="inlineStr">
        <is>
          <t>2. Project Design</t>
        </is>
      </c>
      <c r="D42" t="inlineStr">
        <is>
          <t>B17:J36</t>
        </is>
      </c>
      <c r="E42" t="inlineStr">
        <is>
          <t>Key Performance Indicators</t>
        </is>
      </c>
      <c r="F42" t="inlineStr">
        <is>
          <t>table</t>
        </is>
      </c>
      <c r="G42" t="inlineStr"/>
      <c r="H42" t="inlineStr">
        <is>
          <t>required</t>
        </is>
      </c>
      <c r="I42" t="inlineStr"/>
      <c r="J42" t="inlineStr"/>
      <c r="K42" t="inlineStr">
        <is>
          <t>{"header_row":16,"first_row":17,"last_row":36,"totals_row":null,"min_rows":3,"columns":[{"key":"kpi_ref","col":"B","dtype":"text-short","unit":"","required":true,"list":null,"formula":null,"cites_evidence":false},{"key":"domain","col":"C","dtype":"single-select","unit":"","required":true,"list":"LST_KPI_DOMAIN","formula":null,"cites_evidence":false},{"key":"kpi_name","col":"D","dtype":"text-short","unit":"","required":true,"list":null,"formula":null,"cites_evidence":false},{"key":"unit","col":"E","dtype":"single-select","unit":"","required":true,"list":"LST_UNIT","formula":null,"cites_evidence":false},{"key":"baseline","col":"F","dtype":"decimal","unit":"","required":false,"list":null,"formula":null,"cites_evidence":false},{"key":"target","col":"G","dtype":"decimal","unit":"","required":true,"list":null,"formula":null,"cites_evidence":false},{"key":"target_date","col":"H","dtype":"date","unit":"","required":true,"list":null,"formula":null,"cites_evidence":false},{"key":"frequency","col":"I","dtype":"single-select","unit":"","required":true,"list":"LST_FREQUENCY","formula":null,"cites_evidence":false},{"key":"just_transition","col":"J","dtype":"text-short","unit":"","required":false,"list":null,"formula":null,"cites_evidence":false}],"totals_cells":{},"totals_formulas":{},"anchor_cell":"B14","anchor_text":"\u25a6  Key Performance Indicators","header_anchors":[{"key":"kpi_ref","cell":"B16","text":"KPI ref  \u25cf"},{"key":"domain","cell":"C16","text":"Domain  \u25cf"},{"key":"kpi_name","cell":"D16","text":"KPI  \u25cf"},{"key":"unit","cell":"E16","text":"Unit  \u25cf"},{"key":"baseline","cell":"F16","text":"Baseline value"},{"key":"target","cell":"G16","text":"Target value  \u25cf"},{"key":"target_date","cell":"H16","text":"Target date  \u25cf"},{"key":"frequency","cell":"I16","text":"Measurement frequency  \u25cf"},{"key":"just_transition","cell":"J16","text":"Just-transition provision"}]}</t>
        </is>
      </c>
    </row>
    <row r="43">
      <c r="A43" t="inlineStr">
        <is>
          <t>field</t>
        </is>
      </c>
      <c r="B43" t="inlineStr">
        <is>
          <t>e_2_2_1_barriers</t>
        </is>
      </c>
      <c r="C43" t="inlineStr">
        <is>
          <t>2. Project Design</t>
        </is>
      </c>
      <c r="D43" t="inlineStr">
        <is>
          <t>F40</t>
        </is>
      </c>
      <c r="E43" t="inlineStr">
        <is>
          <t>Describe potential obstacles in executing the MA, including those encountered by the MA, the project developer and other relevant participants in the absence of external assistance, as well as strategies to overcome them.</t>
        </is>
      </c>
      <c r="F43" t="inlineStr">
        <is>
          <t>text-long</t>
        </is>
      </c>
      <c r="G43" t="inlineStr"/>
      <c r="H43" t="inlineStr">
        <is>
          <t>required</t>
        </is>
      </c>
      <c r="I43" t="inlineStr"/>
      <c r="J43" t="inlineStr"/>
      <c r="K43" t="inlineStr">
        <is>
          <t>{"section_ref":"2.2.1","evidence_cell":null,"readonly":false,"computed":false,"locked":false,"carried_from":null,"source":"participant","annex_ref":false,"cites_evidence":false,"verify_against":null,"guidance":"Annex V Module A Area 3 KI 1 and KI 2 both score this prompt.","anchor_cell":"C40","anchor_text":"Describe potential obstacles in executing the MA, including those encountered by the MA, the project developer and other relevant participants in the absence of external assistance, as well as strategies to overcome them.","ref_cell":"B40","ref_text":"2.2.1"}</t>
        </is>
      </c>
    </row>
    <row r="44">
      <c r="A44" t="inlineStr">
        <is>
          <t>field</t>
        </is>
      </c>
      <c r="B44" t="inlineStr">
        <is>
          <t>e_2_2_2_risks</t>
        </is>
      </c>
      <c r="C44" t="inlineStr">
        <is>
          <t>2. Project Design</t>
        </is>
      </c>
      <c r="D44" t="inlineStr">
        <is>
          <t>F41</t>
        </is>
      </c>
      <c r="E44" t="inlineStr">
        <is>
          <t>Identify all potential risks pertinent to the implementation of the MA, encompassing political, legal, institutional, financial, and technical aspects.</t>
        </is>
      </c>
      <c r="F44" t="inlineStr">
        <is>
          <t>text-long</t>
        </is>
      </c>
      <c r="G44" t="inlineStr"/>
      <c r="H44" t="inlineStr">
        <is>
          <t>required</t>
        </is>
      </c>
      <c r="I44" t="inlineStr"/>
      <c r="J44" t="inlineStr"/>
      <c r="K44" t="inlineStr">
        <is>
          <t>{"section_ref":"2.2.2","evidence_cell":null,"readonly":false,"computed":false,"locked":false,"carried_from":null,"source":"participant","annex_ref":false,"cites_evidence":false,"verify_against":null,"guidance":"Annex V Module A Area 3 KI 3. The top score requires all five categories \u2014 political, legal, institutional, financial and technical \u2014 to be addressed. Summarise here and complete the risk register below; the register makes the five-category test mechanical.","anchor_cell":"C41","anchor_text":"Identify all potential risks pertinent to the implementation of the MA, encompassing political, legal, institutional, financial, and technical aspects.","ref_cell":"B41","ref_text":"2.2.2"}</t>
        </is>
      </c>
    </row>
    <row r="45">
      <c r="A45" t="inlineStr">
        <is>
          <t>field</t>
        </is>
      </c>
      <c r="B45" t="inlineStr">
        <is>
          <t>e_2_2_3_legal_compliance</t>
        </is>
      </c>
      <c r="C45" t="inlineStr">
        <is>
          <t>2. Project Design</t>
        </is>
      </c>
      <c r="D45" t="inlineStr">
        <is>
          <t>F42</t>
        </is>
      </c>
      <c r="E45" t="inlineStr">
        <is>
          <t>Incorporate all pertinent references to legal and regulatory compliance, ensuring alignment with the objectives and activities of the MA across all competent jurisdictional levels.</t>
        </is>
      </c>
      <c r="F45" t="inlineStr">
        <is>
          <t>text-long</t>
        </is>
      </c>
      <c r="G45" t="inlineStr"/>
      <c r="H45" t="inlineStr">
        <is>
          <t>required</t>
        </is>
      </c>
      <c r="I45" t="inlineStr"/>
      <c r="J45" t="inlineStr"/>
      <c r="K45" t="inlineStr">
        <is>
          <t>{"section_ref":"2.2.3","evidence_cell":null,"readonly":false,"computed":false,"locked":false,"carried_from":null,"source":"participant","annex_ref":false,"cites_evidence":false,"verify_against":null,"guidance":"Annex V Module A Area 3 KI 4. The top score requires all competent jurisdictional levels \u2014 national, district and traditional authority \u2014 to be covered.","anchor_cell":"C42","anchor_text":"Incorporate all pertinent references to legal and regulatory compliance, ensuring alignment with the objectives and activities of the MA across all competent jurisdictional levels.","ref_cell":"B42","ref_text":"2.2.3"}</t>
        </is>
      </c>
    </row>
    <row r="46">
      <c r="A46" t="inlineStr">
        <is>
          <t>table</t>
        </is>
      </c>
      <c r="B46" t="inlineStr">
        <is>
          <t>e_risk_register</t>
        </is>
      </c>
      <c r="C46" t="inlineStr">
        <is>
          <t>2. Project Design</t>
        </is>
      </c>
      <c r="D46" t="inlineStr">
        <is>
          <t>B47:I71</t>
        </is>
      </c>
      <c r="E46" t="inlineStr">
        <is>
          <t>Risk register</t>
        </is>
      </c>
      <c r="F46" t="inlineStr">
        <is>
          <t>table</t>
        </is>
      </c>
      <c r="G46" t="inlineStr"/>
      <c r="H46" t="inlineStr">
        <is>
          <t>required</t>
        </is>
      </c>
      <c r="I46" t="inlineStr"/>
      <c r="J46" t="inlineStr"/>
      <c r="K46" t="inlineStr">
        <is>
          <t>{"header_row":46,"first_row":47,"last_row":71,"totals_row":null,"min_rows":5,"columns":[{"key":"risk_ref","col":"B","dtype":"text-short","unit":"","required":true,"list":null,"formula":null,"cites_evidence":false},{"key":"category","col":"C","dtype":"single-select","unit":"","required":true,"list":"LST_RISK_CATEGORY","formula":null,"cites_evidence":false},{"key":"risk","col":"D","dtype":"text-short","unit":"","required":true,"list":null,"formula":null,"cites_evidence":false},{"key":"likelihood","col":"E","dtype":"single-select","unit":"","required":true,"list":"LST_RISK_LIKELIHOOD","formula":null,"cites_evidence":false},{"key":"severity","col":"F","dtype":"single-select","unit":"","required":true,"list":"LST_RISK_SEVERITY","formula":null,"cites_evidence":false},{"key":"mitigation","col":"G","dtype":"text-short","unit":"","required":true,"list":null,"formula":null,"cites_evidence":false},{"key":"owner","col":"H","dtype":"text-short","unit":"","required":true,"list":null,"formula":null,"cites_evidence":false},{"key":"residual","col":"I","dtype":"single-select","unit":"","required":false,"list":"LST_RISK_SEVERITY","formula":null,"cites_evidence":false}],"totals_cells":{},"totals_formulas":{},"anchor_cell":"B44","anchor_text":"\u25a6  Risk register","header_anchors":[{"key":"risk_ref","cell":"B46","text":"Ref  \u25cf"},{"key":"category","cell":"C46","text":"Category  \u25cf"},{"key":"risk","cell":"D46","text":"Risk  \u25cf"},{"key":"likelihood","cell":"E46","text":"Likelihood  \u25cf"},{"key":"severity","cell":"F46","text":"Severity  \u25cf"},{"key":"mitigation","cell":"G46","text":"Mitigation measure  \u25cf"},{"key":"owner","cell":"H46","text":"Owner  \u25cf"},{"key":"residual","cell":"I46","text":"Residual rating"}]}</t>
        </is>
      </c>
    </row>
    <row r="47">
      <c r="A47" t="inlineStr">
        <is>
          <t>field</t>
        </is>
      </c>
      <c r="B47" t="inlineStr">
        <is>
          <t>e_3_1_1_bau_baseline</t>
        </is>
      </c>
      <c r="C47" t="inlineStr">
        <is>
          <t>3. Methodology</t>
        </is>
      </c>
      <c r="D47" t="inlineStr">
        <is>
          <t>F9</t>
        </is>
      </c>
      <c r="E47" t="inlineStr">
        <is>
          <t>Autonomous development ("business as usual" – BAU)</t>
        </is>
      </c>
      <c r="F47" t="inlineStr">
        <is>
          <t>text-long</t>
        </is>
      </c>
      <c r="G47" t="inlineStr"/>
      <c r="H47" t="inlineStr">
        <is>
          <t>required</t>
        </is>
      </c>
      <c r="I47" t="inlineStr"/>
      <c r="J47" t="inlineStr"/>
      <c r="K47" t="inlineStr">
        <is>
          <t>{"section_ref":"3.1.1","evidence_cell":null,"readonly":false,"computed":false,"locked":false,"carried_from":null,"source":"participant","annex_ref":false,"cites_evidence":false,"verify_against":null,"guidance":"Framework instruction, verbatim: 'Describe the emissions scenario in the absence of the Mitigation Activity under autonomous development. Use conservative assumptions.' Annex V Module A Area 4 KI 3 reserves the top score for baselines calculated conservatively.","anchor_cell":"C9","anchor_text":"Autonomous development (\"business as usual\" \u2013 BAU)","ref_cell":"B9","ref_text":"3.1.1"}</t>
        </is>
      </c>
    </row>
    <row r="48">
      <c r="A48" t="inlineStr">
        <is>
          <t>field</t>
        </is>
      </c>
      <c r="B48" t="inlineStr">
        <is>
          <t>e_3_1_2_policy_effect</t>
        </is>
      </c>
      <c r="C48" t="inlineStr">
        <is>
          <t>3. Methodology</t>
        </is>
      </c>
      <c r="D48" t="inlineStr">
        <is>
          <t>F10</t>
        </is>
      </c>
      <c r="E48" t="inlineStr">
        <is>
          <t>Effect of existing and/or planned policies and measures in line with Malawi's NDC</t>
        </is>
      </c>
      <c r="F48" t="inlineStr">
        <is>
          <t>text-long</t>
        </is>
      </c>
      <c r="G48" t="inlineStr"/>
      <c r="H48" t="inlineStr">
        <is>
          <t>required</t>
        </is>
      </c>
      <c r="I48" t="inlineStr"/>
      <c r="J48" t="inlineStr"/>
      <c r="K48" t="inlineStr">
        <is>
          <t>{"section_ref":"3.1.2","evidence_cell":null,"readonly":false,"computed":false,"locked":false,"carried_from":null,"source":"participant","annex_ref":false,"cites_evidence":false,"verify_against":null,"guidance":"Framework instruction, verbatim: 'Complement the above considerations on autonomous development with the expected effect of existing and/or planned policies and measures for NDC implementation/achievement. Consider the timeline for policy implementation (2030) and use conservative assumptions to not underestimate their effect.'","anchor_cell":"C10","anchor_text":"Effect of existing and/or planned policies and measures in line with Malawi's NDC","ref_cell":"B10","ref_text":"3.1.2"}</t>
        </is>
      </c>
    </row>
    <row r="49">
      <c r="A49" t="inlineStr">
        <is>
          <t>field</t>
        </is>
      </c>
      <c r="B49" t="inlineStr">
        <is>
          <t>e_3_1_3_crediting_baseline</t>
        </is>
      </c>
      <c r="C49" t="inlineStr">
        <is>
          <t>3. Methodology</t>
        </is>
      </c>
      <c r="D49" t="inlineStr">
        <is>
          <t>F11</t>
        </is>
      </c>
      <c r="E49" t="inlineStr">
        <is>
          <t>Crediting baseline</t>
        </is>
      </c>
      <c r="F49" t="inlineStr">
        <is>
          <t>text-long</t>
        </is>
      </c>
      <c r="G49" t="inlineStr"/>
      <c r="H49" t="inlineStr">
        <is>
          <t>required</t>
        </is>
      </c>
      <c r="I49" t="inlineStr"/>
      <c r="J49" t="inlineStr"/>
      <c r="K49" t="inlineStr">
        <is>
          <t>{"section_ref":"3.1.3","evidence_cell":null,"readonly":false,"computed":false,"locked":false,"carried_from":null,"source":"participant","annex_ref":false,"cites_evidence":false,"verify_against":null,"guidance":"Framework instruction, verbatim: 'Based on the above considerations, describe the emissions scenario against which the Mitigation Outcomes of the Mitigation Activity shall be credited (crediting baseline). Such description shall consider factors for incentivizing enhanced climate action in Malawi (i.e., the need for raising ambition until 2030 and for consistency with the global goal of net-zero emissions by 2050).' Annex II Guideline 2 adds a hard rule: the conservative baseline must be set BELOW business-as-usual emissions in Malawi's NDC.","anchor_cell":"C11","anchor_text":"Crediting baseline","ref_cell":"B11","ref_text":"3.1.3"}</t>
        </is>
      </c>
    </row>
    <row r="50">
      <c r="A50" t="inlineStr">
        <is>
          <t>field</t>
        </is>
      </c>
      <c r="B50" t="inlineStr">
        <is>
          <t>e_baseline_below_bau</t>
        </is>
      </c>
      <c r="C50" t="inlineStr">
        <is>
          <t>3. Methodology</t>
        </is>
      </c>
      <c r="D50" t="inlineStr">
        <is>
          <t>F12</t>
        </is>
      </c>
      <c r="E50" t="inlineStr">
        <is>
          <t>Confirm that the crediting baseline is set below the business-as-usual scenario</t>
        </is>
      </c>
      <c r="F50" t="inlineStr">
        <is>
          <t>boolean</t>
        </is>
      </c>
      <c r="G50" t="inlineStr"/>
      <c r="H50" t="inlineStr">
        <is>
          <t>required</t>
        </is>
      </c>
      <c r="I50" t="inlineStr">
        <is>
          <t>LST_YES_NO</t>
        </is>
      </c>
      <c r="J50" t="inlineStr"/>
      <c r="K50" t="inlineStr">
        <is>
          <t>{"section_ref":"3.1.4","evidence_cell":null,"readonly":false,"computed":false,"locked":false,"carried_from":null,"source":"participant","annex_ref":false,"cites_evidence":false,"verify_against":null,"guidance":"Registry-added. Annex II Guideline 2 makes this a hard requirement but neither the template nor the evaluation tool asks it as a yes/no. A No blocks authorisation.","anchor_cell":"C12","anchor_text":"Confirm that the crediting baseline is set below the business-as-usual scenario","ref_cell":"B12","ref_text":"3.1.4"}</t>
        </is>
      </c>
    </row>
    <row r="51">
      <c r="A51" t="inlineStr">
        <is>
          <t>field</t>
        </is>
      </c>
      <c r="B51" t="inlineStr">
        <is>
          <t>e_crediting_period_type</t>
        </is>
      </c>
      <c r="C51" t="inlineStr">
        <is>
          <t>3. Methodology</t>
        </is>
      </c>
      <c r="D51" t="inlineStr">
        <is>
          <t>F15</t>
        </is>
      </c>
      <c r="E51" t="inlineStr">
        <is>
          <t>Crediting period type</t>
        </is>
      </c>
      <c r="F51" t="inlineStr">
        <is>
          <t>single-select</t>
        </is>
      </c>
      <c r="G51" t="inlineStr"/>
      <c r="H51" t="inlineStr">
        <is>
          <t>required</t>
        </is>
      </c>
      <c r="I51" t="inlineStr">
        <is>
          <t>LST_CREDITING_PERIOD_TYPE</t>
        </is>
      </c>
      <c r="J51" t="inlineStr"/>
      <c r="K51" t="inlineStr">
        <is>
          <t>{"section_ref":"3.2.1","evidence_cell":null,"readonly":false,"computed":false,"locked":false,"carried_from":null,"source":"participant","annex_ref":false,"cites_evidence":false,"verify_against":null,"guidance":"Article 6.4: a maximum of 5 years renewable twice, or 10 years with no renewal, or 15 years renewable twice for removals, unless the Supervisory Body decides otherwise or Malawi specifies a shorter period. Article 6.2: the Framework caps nothing explicitly, but Annex V Module 0 item 8 requires the period to end by 31 December 2030 or at the end of the activity, whichever is shorter.","anchor_cell":"C15","anchor_text":"Crediting period type","ref_cell":"B15","ref_text":"3.2.1"}</t>
        </is>
      </c>
    </row>
    <row r="52">
      <c r="A52" t="inlineStr">
        <is>
          <t>field</t>
        </is>
      </c>
      <c r="B52" t="inlineStr">
        <is>
          <t>e_crediting_period_start</t>
        </is>
      </c>
      <c r="C52" t="inlineStr">
        <is>
          <t>3. Methodology</t>
        </is>
      </c>
      <c r="D52" t="inlineStr">
        <is>
          <t>F16</t>
        </is>
      </c>
      <c r="E52" t="inlineStr">
        <is>
          <t>Crediting period start date</t>
        </is>
      </c>
      <c r="F52" t="inlineStr">
        <is>
          <t>date</t>
        </is>
      </c>
      <c r="G52" t="inlineStr"/>
      <c r="H52" t="inlineStr">
        <is>
          <t>required</t>
        </is>
      </c>
      <c r="I52" t="inlineStr"/>
      <c r="J52" t="inlineStr"/>
      <c r="K52" t="inlineStr">
        <is>
          <t>{"section_ref":"3.2.2","evidence_cell":null,"readonly":false,"computed":false,"locked":false,"carried_from":null,"source":"participant","annex_ref":false,"cites_evidence":false,"verify_against":null,"guidance":"Shall not start before 1 January 2021.","anchor_cell":"C16","anchor_text":"Crediting period start date","ref_cell":"B16","ref_text":"3.2.2"}</t>
        </is>
      </c>
    </row>
    <row r="53">
      <c r="A53" t="inlineStr">
        <is>
          <t>field</t>
        </is>
      </c>
      <c r="B53" t="inlineStr">
        <is>
          <t>e_crediting_period_end</t>
        </is>
      </c>
      <c r="C53" t="inlineStr">
        <is>
          <t>3. Methodology</t>
        </is>
      </c>
      <c r="D53" t="inlineStr">
        <is>
          <t>F17</t>
        </is>
      </c>
      <c r="E53" t="inlineStr">
        <is>
          <t>Crediting period end date</t>
        </is>
      </c>
      <c r="F53" t="inlineStr">
        <is>
          <t>date</t>
        </is>
      </c>
      <c r="G53" t="inlineStr"/>
      <c r="H53" t="inlineStr">
        <is>
          <t>required</t>
        </is>
      </c>
      <c r="I53" t="inlineStr"/>
      <c r="J53" t="inlineStr"/>
      <c r="K53" t="inlineStr">
        <is>
          <t>{"section_ref":"3.2.3","evidence_cell":null,"readonly":false,"computed":false,"locked":false,"carried_from":null,"source":"participant","annex_ref":false,"cites_evidence":false,"verify_against":null,"guidance":"","anchor_cell":"C17","anchor_text":"Crediting period end date","ref_cell":"B17","ref_text":"3.2.3"}</t>
        </is>
      </c>
    </row>
    <row r="54">
      <c r="A54" t="inlineStr">
        <is>
          <t>field</t>
        </is>
      </c>
      <c r="B54" t="inlineStr">
        <is>
          <t>e_crediting_period_years</t>
        </is>
      </c>
      <c r="C54" t="inlineStr">
        <is>
          <t>3. Methodology</t>
        </is>
      </c>
      <c r="D54" t="inlineStr">
        <is>
          <t>F18</t>
        </is>
      </c>
      <c r="E54" t="inlineStr">
        <is>
          <t>Crediting period length</t>
        </is>
      </c>
      <c r="F54" t="inlineStr">
        <is>
          <t>computed</t>
        </is>
      </c>
      <c r="G54" t="inlineStr">
        <is>
          <t>years</t>
        </is>
      </c>
      <c r="H54" t="inlineStr">
        <is>
          <t>required</t>
        </is>
      </c>
      <c r="I54" t="inlineStr"/>
      <c r="J54" t="inlineStr">
        <is>
          <t>IF(OR(F16="",F17=""),"",ROUND(YEARFRAC(F16,F17),1))</t>
        </is>
      </c>
      <c r="K54" t="inlineStr">
        <is>
          <t>{"section_ref":"3.2.4","evidence_cell":null,"readonly":false,"computed":true,"locked":true,"carried_from":null,"source":"participant","annex_ref":false,"cites_evidence":false,"verify_against":null,"guidance":"","anchor_cell":"C18","anchor_text":"\u2211 Crediting period length","ref_cell":"B18","ref_text":"3.2.4"}</t>
        </is>
      </c>
    </row>
    <row r="55">
      <c r="A55" t="inlineStr">
        <is>
          <t>field</t>
        </is>
      </c>
      <c r="B55" t="inlineStr">
        <is>
          <t>e_crediting_period_renewals</t>
        </is>
      </c>
      <c r="C55" t="inlineStr">
        <is>
          <t>3. Methodology</t>
        </is>
      </c>
      <c r="D55" t="inlineStr">
        <is>
          <t>F19</t>
        </is>
      </c>
      <c r="E55" t="inlineStr">
        <is>
          <t>Number of renewals sought</t>
        </is>
      </c>
      <c r="F55" t="inlineStr">
        <is>
          <t>integer</t>
        </is>
      </c>
      <c r="G55" t="inlineStr"/>
      <c r="H55" t="inlineStr">
        <is>
          <t>optional</t>
        </is>
      </c>
      <c r="I55" t="inlineStr"/>
      <c r="J55" t="inlineStr"/>
      <c r="K55" t="inlineStr">
        <is>
          <t>{"section_ref":"3.2.5","evidence_cell":null,"readonly":false,"computed":false,"locked":false,"carried_from":null,"source":"participant","annex_ref":false,"cites_evidence":false,"verify_against":null,"guidance":"Article 6.4 only. Renewal requires approval by Malawi and the Article 6.4 Supervisory Body following a technical assessment by an accredited DOE of the baseline, the additionality and the quantification of emission reductions.","anchor_cell":"C19","anchor_text":"Number of renewals sought","ref_cell":"B19","ref_text":"3.2.5"}</t>
        </is>
      </c>
    </row>
    <row r="56">
      <c r="A56" t="inlineStr">
        <is>
          <t>field</t>
        </is>
      </c>
      <c r="B56" t="inlineStr">
        <is>
          <t>e_activity_lifetime_years</t>
        </is>
      </c>
      <c r="C56" t="inlineStr">
        <is>
          <t>3. Methodology</t>
        </is>
      </c>
      <c r="D56" t="inlineStr">
        <is>
          <t>F20</t>
        </is>
      </c>
      <c r="E56" t="inlineStr">
        <is>
          <t>Technical lifetime of the activity</t>
        </is>
      </c>
      <c r="F56" t="inlineStr">
        <is>
          <t>integer</t>
        </is>
      </c>
      <c r="G56" t="inlineStr">
        <is>
          <t>years</t>
        </is>
      </c>
      <c r="H56" t="inlineStr">
        <is>
          <t>required</t>
        </is>
      </c>
      <c r="I56" t="inlineStr"/>
      <c r="J56" t="inlineStr"/>
      <c r="K56" t="inlineStr">
        <is>
          <t>{"section_ref":"3.2.6","evidence_cell":null,"readonly":false,"computed":false,"locked":false,"carried_from":null,"source":"participant","annex_ref":false,"cites_evidence":false,"verify_against":null,"guidance":"Registry-added. Needed to test Annex V Module 0 item 8 (the crediting period must not exceed the activity duration) and to decide whether the exit strategy at 5.9 is applicable.","anchor_cell":"C20","anchor_text":"Technical lifetime of the activity","ref_cell":"B20","ref_text":"3.2.6"}</t>
        </is>
      </c>
    </row>
    <row r="57">
      <c r="A57" t="inlineStr">
        <is>
          <t>field</t>
        </is>
      </c>
      <c r="B57" t="inlineStr">
        <is>
          <t>e_sign_convention</t>
        </is>
      </c>
      <c r="C57" t="inlineStr">
        <is>
          <t>3. Methodology</t>
        </is>
      </c>
      <c r="D57" t="inlineStr">
        <is>
          <t>F21</t>
        </is>
      </c>
      <c r="E57" t="inlineStr">
        <is>
          <t>Sign convention for quantified outcomes</t>
        </is>
      </c>
      <c r="F57" t="inlineStr">
        <is>
          <t>single-select</t>
        </is>
      </c>
      <c r="G57" t="inlineStr"/>
      <c r="H57" t="inlineStr">
        <is>
          <t>required</t>
        </is>
      </c>
      <c r="I57" t="inlineStr">
        <is>
          <t>LST_SIGN_CONVENTION</t>
        </is>
      </c>
      <c r="J57" t="inlineStr"/>
      <c r="K57" t="inlineStr">
        <is>
          <t>{"section_ref":"3.2.7","evidence_cell":null,"readonly":false,"computed":false,"locked":false,"carried_from":null,"source":"participant","annex_ref":false,"cites_evidence":false,"verify_against":null,"guidance":"Registry-added. The Framework states no sign convention, yet Template K's calculation table mixes reductions and net removals in the same columns. Declaring the convention once, here, makes every downstream arithmetic check unambiguous.","anchor_cell":"C21","anchor_text":"Sign convention for quantified outcomes","ref_cell":"B21","ref_text":"3.2.7"}</t>
        </is>
      </c>
    </row>
    <row r="58">
      <c r="A58" t="inlineStr">
        <is>
          <t>field</t>
        </is>
      </c>
      <c r="B58" t="inlineStr">
        <is>
          <t>e_4_0_any_overlap</t>
        </is>
      </c>
      <c r="C58" t="inlineStr">
        <is>
          <t>4. Double Claiming</t>
        </is>
      </c>
      <c r="D58" t="inlineStr">
        <is>
          <t>F9</t>
        </is>
      </c>
      <c r="E58" t="inlineStr">
        <is>
          <t>Are there any overlaps with climate finance, governmental support or other carbon finance mechanisms?</t>
        </is>
      </c>
      <c r="F58" t="inlineStr">
        <is>
          <t>boolean</t>
        </is>
      </c>
      <c r="G58" t="inlineStr"/>
      <c r="H58" t="inlineStr">
        <is>
          <t>required</t>
        </is>
      </c>
      <c r="I58" t="inlineStr">
        <is>
          <t>LST_YES_NO</t>
        </is>
      </c>
      <c r="J58" t="inlineStr"/>
      <c r="K58" t="inlineStr">
        <is>
          <t>{"section_ref":"4.0","evidence_cell":null,"readonly":false,"computed":false,"locked":false,"carried_from":null,"source":"participant","annex_ref":false,"cites_evidence":false,"verify_against":null,"guidance":"Registry-added gate. The printed template asks for narrative only, with no yes/no, so a MADD can pass silently without ever confirming the position.","anchor_cell":"C9","anchor_text":"Are there any overlaps with climate finance, governmental support or other carbon finance mechanisms?","ref_cell":"B9","ref_text":"4.0"}</t>
        </is>
      </c>
    </row>
    <row r="59">
      <c r="A59" t="inlineStr">
        <is>
          <t>field</t>
        </is>
      </c>
      <c r="B59" t="inlineStr">
        <is>
          <t>e_4_1_climate_finance_overlap</t>
        </is>
      </c>
      <c r="C59" t="inlineStr">
        <is>
          <t>4. Double Claiming</t>
        </is>
      </c>
      <c r="D59" t="inlineStr">
        <is>
          <t>F10</t>
        </is>
      </c>
      <c r="E59" t="inlineStr">
        <is>
          <t>Possible overlaps with climate finance</t>
        </is>
      </c>
      <c r="F59" t="inlineStr">
        <is>
          <t>text-long</t>
        </is>
      </c>
      <c r="G59" t="inlineStr"/>
      <c r="H59" t="inlineStr">
        <is>
          <t>required</t>
        </is>
      </c>
      <c r="I59" t="inlineStr"/>
      <c r="J59" t="inlineStr"/>
      <c r="K59" t="inlineStr">
        <is>
          <t>{"section_ref":"4.1","evidence_cell":null,"readonly":false,"computed":false,"locked":false,"carried_from":null,"source":"participant","annex_ref":false,"cites_evidence":false,"verify_against":null,"guidance":"","anchor_cell":"C10","anchor_text":"Possible overlaps with climate finance","ref_cell":"B10","ref_text":"4.1"}</t>
        </is>
      </c>
    </row>
    <row r="60">
      <c r="A60" t="inlineStr">
        <is>
          <t>field</t>
        </is>
      </c>
      <c r="B60" t="inlineStr">
        <is>
          <t>e_4_2_carbon_finance_overlap</t>
        </is>
      </c>
      <c r="C60" t="inlineStr">
        <is>
          <t>4. Double Claiming</t>
        </is>
      </c>
      <c r="D60" t="inlineStr">
        <is>
          <t>F11</t>
        </is>
      </c>
      <c r="E60" t="inlineStr">
        <is>
          <t>Possible overlaps with other carbon finance mechanisms</t>
        </is>
      </c>
      <c r="F60" t="inlineStr">
        <is>
          <t>text-long</t>
        </is>
      </c>
      <c r="G60" t="inlineStr"/>
      <c r="H60" t="inlineStr">
        <is>
          <t>required</t>
        </is>
      </c>
      <c r="I60" t="inlineStr"/>
      <c r="J60" t="inlineStr"/>
      <c r="K60" t="inlineStr">
        <is>
          <t>{"section_ref":"4.2","evidence_cell":null,"readonly":false,"computed":false,"locked":false,"carried_from":null,"source":"participant","annex_ref":false,"cites_evidence":false,"verify_against":null,"guidance":"Include any prior or parallel registration under an International Carbon Standard. Annex V Module 0 criterion 6: an activity already registered under a carbon scheme requires a renewed authorisation under the bilateral agreement.","anchor_cell":"C11","anchor_text":"Possible overlaps with other carbon finance mechanisms","ref_cell":"B11","ref_text":"4.2"}</t>
        </is>
      </c>
    </row>
    <row r="61">
      <c r="A61" t="inlineStr">
        <is>
          <t>field</t>
        </is>
      </c>
      <c r="B61" t="inlineStr">
        <is>
          <t>e_4_3_attribution</t>
        </is>
      </c>
      <c r="C61" t="inlineStr">
        <is>
          <t>4. Double Claiming</t>
        </is>
      </c>
      <c r="D61" t="inlineStr">
        <is>
          <t>F12</t>
        </is>
      </c>
      <c r="E61" t="inlineStr">
        <is>
          <t>Attribution of Mitigation Outcomes</t>
        </is>
      </c>
      <c r="F61" t="inlineStr">
        <is>
          <t>text-long</t>
        </is>
      </c>
      <c r="G61" t="inlineStr"/>
      <c r="H61" t="inlineStr">
        <is>
          <t>required</t>
        </is>
      </c>
      <c r="I61" t="inlineStr"/>
      <c r="J61" t="inlineStr"/>
      <c r="K61" t="inlineStr">
        <is>
          <t>{"section_ref":"4.3","evidence_cell":null,"readonly":false,"computed":false,"locked":false,"carried_from":null,"source":"participant","annex_ref":false,"cites_evidence":false,"verify_against":null,"guidance":"Annex V Module A Area 1 KI 4 tests double-counting risk against other ongoing projects, programmes and jurisdictions.","anchor_cell":"C12","anchor_text":"Attribution of Mitigation Outcomes","ref_cell":"B12","ref_text":"4.3"}</t>
        </is>
      </c>
    </row>
    <row r="62">
      <c r="A62" t="inlineStr">
        <is>
          <t>table</t>
        </is>
      </c>
      <c r="B62" t="inlineStr">
        <is>
          <t>e_overlap_register</t>
        </is>
      </c>
      <c r="C62" t="inlineStr">
        <is>
          <t>4. Double Claiming</t>
        </is>
      </c>
      <c r="D62" t="inlineStr">
        <is>
          <t>B16:I30</t>
        </is>
      </c>
      <c r="E62" t="inlineStr">
        <is>
          <t>Register of overlapping support and registrations</t>
        </is>
      </c>
      <c r="F62" t="inlineStr">
        <is>
          <t>table</t>
        </is>
      </c>
      <c r="G62" t="inlineStr"/>
      <c r="H62" t="inlineStr">
        <is>
          <t>optional</t>
        </is>
      </c>
      <c r="I62" t="inlineStr"/>
      <c r="J62" t="inlineStr"/>
      <c r="K62" t="inlineStr">
        <is>
          <t>{"header_row":15,"first_row":16,"last_row":30,"totals_row":null,"min_rows":0,"columns":[{"key":"kind","col":"B","dtype":"single-select","unit":"","required":true,"list":"LST_OVERLAP_KIND","formula":null,"cites_evidence":false},{"key":"programme","col":"C","dtype":"text-short","unit":"","required":true,"list":null,"formula":null,"cites_evidence":false},{"key":"identifier","col":"D","dtype":"text-short","unit":"","required":false,"list":null,"formula":null,"cites_evidence":false},{"key":"period_from","col":"E","dtype":"date","unit":"","required":false,"list":null,"formula":null,"cites_evidence":false},{"key":"period_to","col":"F","dtype":"date","unit":"","required":false,"list":null,"formula":null,"cites_evidence":false},{"key":"units_issued","col":"G","dtype":"decimal","unit":"tCO2e","required":false,"list":null,"formula":null,"cites_evidence":false},{"key":"treatment","col":"H","dtype":"text-short","unit":"","required":true,"list":null,"formula":null,"cites_evidence":false},{"key":"annex_ref","col":"I","dtype":"text-short","unit":"","required":false,"list":null,"formula":null,"cites_evidence":true}],"totals_cells":{},"totals_formulas":{},"anchor_cell":"B14","anchor_text":"\u25a6  Register of overlapping support and registrations","header_anchors":[{"key":"kind","cell":"B15","text":"Type of overlap  \u25cf"},{"key":"programme","cell":"C15","text":"Programme / standard / funder  \u25cf"},{"key":"identifier","cell":"D15","text":"Activity or grant identifier"},{"key":"period_from","cell":"E15","text":"From"},{"key":"period_to","cell":"F15","text":"To"},{"key":"units_issued","cell":"G15","text":"Units already issued"},{"key":"treatment","cell":"H15","text":"How double claiming is prevented  \u25cf"},{"key":"annex_ref","cell":"I15","text":"Annex Ref ID"}]}</t>
        </is>
      </c>
    </row>
    <row r="63">
      <c r="A63" t="inlineStr">
        <is>
          <t>field</t>
        </is>
      </c>
      <c r="B63" t="inlineStr">
        <is>
          <t>e_5_1_sdg_priorities</t>
        </is>
      </c>
      <c r="C63" t="inlineStr">
        <is>
          <t>5. Sustainable Development</t>
        </is>
      </c>
      <c r="D63" t="inlineStr">
        <is>
          <t>F9</t>
        </is>
      </c>
      <c r="E63" t="inlineStr">
        <is>
          <t>Consistency with Malawi's SDG priorities</t>
        </is>
      </c>
      <c r="F63" t="inlineStr">
        <is>
          <t>text-long</t>
        </is>
      </c>
      <c r="G63" t="inlineStr"/>
      <c r="H63" t="inlineStr">
        <is>
          <t>required</t>
        </is>
      </c>
      <c r="I63" t="inlineStr"/>
      <c r="J63" t="inlineStr"/>
      <c r="K63" t="inlineStr">
        <is>
          <t>{"section_ref":"5.1","evidence_cell":"G9","readonly":false,"computed":false,"locked":false,"carried_from":null,"source":"participant","annex_ref":false,"cites_evidence":true,"verify_against":null,"guidance":"Annex V Module D Area 1 KI 1. The top score requires linkage to specific UN Sustainable Development Goals AND to formally stated national priorities.","anchor_cell":"C9","anchor_text":"Consistency with Malawi's SDG priorities","ref_cell":"B9","ref_text":"5.1"}</t>
        </is>
      </c>
    </row>
    <row r="64">
      <c r="A64" t="inlineStr">
        <is>
          <t>field</t>
        </is>
      </c>
      <c r="B64" t="inlineStr">
        <is>
          <t>e_5_2_ei_social_compliance</t>
        </is>
      </c>
      <c r="C64" t="inlineStr">
        <is>
          <t>5. Sustainable Development</t>
        </is>
      </c>
      <c r="D64" t="inlineStr">
        <is>
          <t>F10</t>
        </is>
      </c>
      <c r="E64" t="inlineStr">
        <is>
          <t>Compliance with Environmental Integrity and social requirements and standards as framed in applicable policies and this Article 6 Framework Malawi.</t>
        </is>
      </c>
      <c r="F64" t="inlineStr">
        <is>
          <t>text-long</t>
        </is>
      </c>
      <c r="G64" t="inlineStr"/>
      <c r="H64" t="inlineStr">
        <is>
          <t>required</t>
        </is>
      </c>
      <c r="I64" t="inlineStr"/>
      <c r="J64" t="inlineStr"/>
      <c r="K64" t="inlineStr">
        <is>
          <t>{"section_ref":"5.2","evidence_cell":"G10","readonly":false,"computed":false,"locked":false,"carried_from":null,"source":"participant","annex_ref":false,"cites_evidence":true,"verify_against":null,"guidance":"Annex II Guideline 2 and Annex V Module D Area 2 KI 3.","anchor_cell":"C10","anchor_text":"Compliance with Environmental Integrity and social requirements and standards as framed in applicable policies and this Article 6 Framework Malawi.","ref_cell":"B10","ref_text":"5.2"}</t>
        </is>
      </c>
    </row>
    <row r="65">
      <c r="A65" t="inlineStr">
        <is>
          <t>field</t>
        </is>
      </c>
      <c r="B65" t="inlineStr">
        <is>
          <t>e_5_3_negative_socioeconomic</t>
        </is>
      </c>
      <c r="C65" t="inlineStr">
        <is>
          <t>5. Sustainable Development</t>
        </is>
      </c>
      <c r="D65" t="inlineStr">
        <is>
          <t>F11</t>
        </is>
      </c>
      <c r="E65" t="inlineStr">
        <is>
          <t>Assessment of potential negative socio-economic impacts for Malawi</t>
        </is>
      </c>
      <c r="F65" t="inlineStr">
        <is>
          <t>text-long</t>
        </is>
      </c>
      <c r="G65" t="inlineStr"/>
      <c r="H65" t="inlineStr">
        <is>
          <t>required</t>
        </is>
      </c>
      <c r="I65" t="inlineStr"/>
      <c r="J65" t="inlineStr"/>
      <c r="K65" t="inlineStr">
        <is>
          <t>{"section_ref":"5.3","evidence_cell":"G11","readonly":false,"computed":false,"locked":false,"carried_from":null,"source":"participant","annex_ref":false,"cites_evidence":true,"verify_against":null,"guidance":"Annex V Module D Area 2 KI 2. The top score requires impacts to be QUANTIFIED, direct and indirect, with a mitigation plan setting out responsibilities and monitoring and evaluation requirements. Summarise here and complete the impact register below.","anchor_cell":"C11","anchor_text":"Assessment of potential negative socio-economic impacts for Malawi","ref_cell":"B11","ref_text":"5.3"}</t>
        </is>
      </c>
    </row>
    <row r="66">
      <c r="A66" t="inlineStr">
        <is>
          <t>field</t>
        </is>
      </c>
      <c r="B66" t="inlineStr">
        <is>
          <t>e_5_4_human_rights</t>
        </is>
      </c>
      <c r="C66" t="inlineStr">
        <is>
          <t>5. Sustainable Development</t>
        </is>
      </c>
      <c r="D66" t="inlineStr">
        <is>
          <t>F12</t>
        </is>
      </c>
      <c r="E66" t="inlineStr">
        <is>
          <t>Respect for Human Rights.</t>
        </is>
      </c>
      <c r="F66" t="inlineStr">
        <is>
          <t>text-long</t>
        </is>
      </c>
      <c r="G66" t="inlineStr"/>
      <c r="H66" t="inlineStr">
        <is>
          <t>required</t>
        </is>
      </c>
      <c r="I66" t="inlineStr"/>
      <c r="J66" t="inlineStr"/>
      <c r="K66" t="inlineStr">
        <is>
          <t>{"section_ref":"5.4","evidence_cell":"G12","readonly":false,"computed":false,"locked":false,"carried_from":null,"source":"participant","annex_ref":false,"cites_evidence":true,"verify_against":null,"guidance":"","anchor_cell":"C12","anchor_text":"Respect for Human Rights.","ref_cell":"B12","ref_text":"5.4"}</t>
        </is>
      </c>
    </row>
    <row r="67">
      <c r="A67" t="inlineStr">
        <is>
          <t>field</t>
        </is>
      </c>
      <c r="B67" t="inlineStr">
        <is>
          <t>e_5_5_anti_corruption</t>
        </is>
      </c>
      <c r="C67" t="inlineStr">
        <is>
          <t>5. Sustainable Development</t>
        </is>
      </c>
      <c r="D67" t="inlineStr">
        <is>
          <t>F13</t>
        </is>
      </c>
      <c r="E67" t="inlineStr">
        <is>
          <t>Avoidance of Corruption and bad governance.</t>
        </is>
      </c>
      <c r="F67" t="inlineStr">
        <is>
          <t>text-long</t>
        </is>
      </c>
      <c r="G67" t="inlineStr"/>
      <c r="H67" t="inlineStr">
        <is>
          <t>required</t>
        </is>
      </c>
      <c r="I67" t="inlineStr"/>
      <c r="J67" t="inlineStr"/>
      <c r="K67" t="inlineStr">
        <is>
          <t>{"section_ref":"5.5","evidence_cell":"G13","readonly":false,"computed":false,"locked":false,"carried_from":null,"source":"participant","annex_ref":false,"cites_evidence":true,"verify_against":null,"guidance":"","anchor_cell":"C13","anchor_text":"Avoidance of Corruption and bad governance.","ref_cell":"B13","ref_text":"5.5"}</t>
        </is>
      </c>
    </row>
    <row r="68">
      <c r="A68" t="inlineStr">
        <is>
          <t>field</t>
        </is>
      </c>
      <c r="B68" t="inlineStr">
        <is>
          <t>e_5_6_sd_indicators</t>
        </is>
      </c>
      <c r="C68" t="inlineStr">
        <is>
          <t>5. Sustainable Development</t>
        </is>
      </c>
      <c r="D68" t="inlineStr">
        <is>
          <t>F14</t>
        </is>
      </c>
      <c r="E68" t="inlineStr">
        <is>
          <t>Sustainable Development indicators</t>
        </is>
      </c>
      <c r="F68" t="inlineStr">
        <is>
          <t>text-long</t>
        </is>
      </c>
      <c r="G68" t="inlineStr"/>
      <c r="H68" t="inlineStr">
        <is>
          <t>required</t>
        </is>
      </c>
      <c r="I68" t="inlineStr"/>
      <c r="J68" t="inlineStr"/>
      <c r="K68" t="inlineStr">
        <is>
          <t>{"section_ref":"5.6","evidence_cell":"G14","readonly":false,"computed":false,"locked":false,"carried_from":null,"source":"participant","annex_ref":false,"cites_evidence":true,"verify_against":null,"guidance":"The printed template gives one unstructured cell for the entire indicator set. Summarise here and complete the indicator table below, which is the Registry's canonical structure.","anchor_cell":"C14","anchor_text":"Sustainable Development indicators","ref_cell":"B14","ref_text":"5.6"}</t>
        </is>
      </c>
    </row>
    <row r="69">
      <c r="A69" t="inlineStr">
        <is>
          <t>field</t>
        </is>
      </c>
      <c r="B69" t="inlineStr">
        <is>
          <t>e_5_7_stakeholder_engagement</t>
        </is>
      </c>
      <c r="C69" t="inlineStr">
        <is>
          <t>5. Sustainable Development</t>
        </is>
      </c>
      <c r="D69" t="inlineStr">
        <is>
          <t>F15</t>
        </is>
      </c>
      <c r="E69" t="inlineStr">
        <is>
          <t>Stakeholder engagement: identification of-and-consultations with stakeholders (i.e., what partnerships or legal means -appeals, grievance- is in place / necessary to ensure the fundamental rights of involved and affected stakeholders.</t>
        </is>
      </c>
      <c r="F69" t="inlineStr">
        <is>
          <t>text-long</t>
        </is>
      </c>
      <c r="G69" t="inlineStr"/>
      <c r="H69" t="inlineStr">
        <is>
          <t>required</t>
        </is>
      </c>
      <c r="I69" t="inlineStr"/>
      <c r="J69" t="inlineStr"/>
      <c r="K69" t="inlineStr">
        <is>
          <t>{"section_ref":"5.7","evidence_cell":"G15","readonly":false,"computed":false,"locked":false,"carried_from":null,"source":"participant","annex_ref":false,"cites_evidence":true,"verify_against":null,"guidance":"Annex V Module D Area 3 KI 1. The top score requires the list to include civil society, jurisdictional authorities, technical and scientific actors, and others as applicable.","anchor_cell":"C15","anchor_text":"Stakeholder engagement: identification of-and-consultations with stakeholders (i.e., what partnerships or legal means -appeals, grievance- is in place / necessary to ensure the fundamental rights of involved and affected stakeholders.","ref_cell":"B15","ref_text":"5.7"}</t>
        </is>
      </c>
    </row>
    <row r="70">
      <c r="A70" t="inlineStr">
        <is>
          <t>field</t>
        </is>
      </c>
      <c r="B70" t="inlineStr">
        <is>
          <t>e_5_8_local_involvement_process</t>
        </is>
      </c>
      <c r="C70" t="inlineStr">
        <is>
          <t>5. Sustainable Development</t>
        </is>
      </c>
      <c r="D70" t="inlineStr">
        <is>
          <t>F16</t>
        </is>
      </c>
      <c r="E70" t="inlineStr">
        <is>
          <t>Description of the process followed to ensure the involvement of local stakeholders in the MA's development, including a public comment period.</t>
        </is>
      </c>
      <c r="F70" t="inlineStr">
        <is>
          <t>text-long</t>
        </is>
      </c>
      <c r="G70" t="inlineStr"/>
      <c r="H70" t="inlineStr">
        <is>
          <t>required</t>
        </is>
      </c>
      <c r="I70" t="inlineStr"/>
      <c r="J70" t="inlineStr"/>
      <c r="K70" t="inlineStr">
        <is>
          <t>{"section_ref":"5.8","evidence_cell":"G16","readonly":false,"computed":false,"locked":false,"carried_from":null,"source":"participant","annex_ref":false,"cites_evidence":true,"verify_against":null,"guidance":"Annex V Module A Area 3 KI 5 and Module D Area 3 KI 2. The top score requires stated criteria for stakeholder identification and selection. The Framework specifies no minimum duration for the public comment period; state the duration you applied in field 5.8.1.","anchor_cell":"C16","anchor_text":"Description of the process followed to ensure the involvement of local stakeholders in the MA's development, including a public comment period.","ref_cell":"B16","ref_text":"5.8"}</t>
        </is>
      </c>
    </row>
    <row r="71">
      <c r="A71" t="inlineStr">
        <is>
          <t>field</t>
        </is>
      </c>
      <c r="B71" t="inlineStr">
        <is>
          <t>e_5_9_exit_strategy</t>
        </is>
      </c>
      <c r="C71" t="inlineStr">
        <is>
          <t>5. Sustainable Development</t>
        </is>
      </c>
      <c r="D71" t="inlineStr">
        <is>
          <t>F17</t>
        </is>
      </c>
      <c r="E71" t="inlineStr">
        <is>
          <t>Exit strategy: explain, if applicable, to what extent the Mitigation Activity is expected to transition to a self-sustaining model after the Article 6.2 engagement ceases.</t>
        </is>
      </c>
      <c r="F71" t="inlineStr">
        <is>
          <t>text-long</t>
        </is>
      </c>
      <c r="G71" t="inlineStr"/>
      <c r="H71" t="inlineStr">
        <is>
          <t>conditional</t>
        </is>
      </c>
      <c r="I71" t="inlineStr"/>
      <c r="J71" t="inlineStr"/>
      <c r="K71" t="inlineStr">
        <is>
          <t>{"section_ref":"5.9","evidence_cell":"G17","readonly":false,"computed":false,"locked":false,"carried_from":null,"source":"participant","annex_ref":false,"cites_evidence":true,"verify_against":null,"guidance":"'If applicable' is undefined in the Framework. The Registry treats this as required whenever the crediting period ends before the technical lifetime of the asset \u2014 that is, whenever field 3.2.6 exceeds field 3.2.4.","anchor_cell":"C17","anchor_text":"Exit strategy: explain, if applicable, to what extent the Mitigation Activity is expected to transition to a self-sustaining model after the Article 6.2 engagement ceases.","ref_cell":"B17","ref_text":"5.9"}</t>
        </is>
      </c>
    </row>
    <row r="72">
      <c r="A72" t="inlineStr">
        <is>
          <t>field</t>
        </is>
      </c>
      <c r="B72" t="inlineStr">
        <is>
          <t>e_5_8_1_comment_period_days</t>
        </is>
      </c>
      <c r="C72" t="inlineStr">
        <is>
          <t>5. Sustainable Development</t>
        </is>
      </c>
      <c r="D72" t="inlineStr">
        <is>
          <t>F18</t>
        </is>
      </c>
      <c r="E72" t="inlineStr">
        <is>
          <t>Duration of the public comment period</t>
        </is>
      </c>
      <c r="F72" t="inlineStr">
        <is>
          <t>integer</t>
        </is>
      </c>
      <c r="G72" t="inlineStr">
        <is>
          <t>days</t>
        </is>
      </c>
      <c r="H72" t="inlineStr">
        <is>
          <t>required</t>
        </is>
      </c>
      <c r="I72" t="inlineStr"/>
      <c r="J72" t="inlineStr"/>
      <c r="K72" t="inlineStr">
        <is>
          <t>{"section_ref":"5.8.1","evidence_cell":null,"readonly":false,"computed":false,"locked":false,"carried_from":null,"source":"participant","annex_ref":false,"cites_evidence":false,"verify_against":null,"guidance":"","anchor_cell":"C18","anchor_text":"Duration of the public comment period","ref_cell":"B18","ref_text":"5.8.1"}</t>
        </is>
      </c>
    </row>
    <row r="73">
      <c r="A73" t="inlineStr">
        <is>
          <t>field</t>
        </is>
      </c>
      <c r="B73" t="inlineStr">
        <is>
          <t>e_5_8_2_comment_period_dates</t>
        </is>
      </c>
      <c r="C73" t="inlineStr">
        <is>
          <t>5. Sustainable Development</t>
        </is>
      </c>
      <c r="D73" t="inlineStr">
        <is>
          <t>F19</t>
        </is>
      </c>
      <c r="E73" t="inlineStr">
        <is>
          <t>Public comment period — dates and how it was announced</t>
        </is>
      </c>
      <c r="F73" t="inlineStr">
        <is>
          <t>text-long</t>
        </is>
      </c>
      <c r="G73" t="inlineStr"/>
      <c r="H73" t="inlineStr">
        <is>
          <t>required</t>
        </is>
      </c>
      <c r="I73" t="inlineStr"/>
      <c r="J73" t="inlineStr"/>
      <c r="K73" t="inlineStr">
        <is>
          <t>{"section_ref":"5.8.2","evidence_cell":"G19","readonly":false,"computed":false,"locked":false,"carried_from":null,"source":"participant","annex_ref":false,"cites_evidence":true,"verify_against":null,"guidance":"","anchor_cell":"C19","anchor_text":"Public comment period \u2014 dates and how it was announced","ref_cell":"B19","ref_text":"5.8.2"}</t>
        </is>
      </c>
    </row>
    <row r="74">
      <c r="A74" t="inlineStr">
        <is>
          <t>field</t>
        </is>
      </c>
      <c r="B74" t="inlineStr">
        <is>
          <t>e_esia_required</t>
        </is>
      </c>
      <c r="C74" t="inlineStr">
        <is>
          <t>5. Sustainable Development</t>
        </is>
      </c>
      <c r="D74" t="inlineStr">
        <is>
          <t>F20</t>
        </is>
      </c>
      <c r="E74" t="inlineStr">
        <is>
          <t>Is an Environmental and Social Impact Assessment required for this activity?</t>
        </is>
      </c>
      <c r="F74" t="inlineStr">
        <is>
          <t>boolean</t>
        </is>
      </c>
      <c r="G74" t="inlineStr"/>
      <c r="H74" t="inlineStr">
        <is>
          <t>required</t>
        </is>
      </c>
      <c r="I74" t="inlineStr">
        <is>
          <t>LST_YES_NO</t>
        </is>
      </c>
      <c r="J74" t="inlineStr"/>
      <c r="K74" t="inlineStr">
        <is>
          <t>{"section_ref":"5.9.1","evidence_cell":null,"readonly":false,"computed":false,"locked":false,"carried_from":null,"source":"participant","annex_ref":false,"cites_evidence":false,"verify_against":null,"guidance":"Annex II Guideline 1 requires a comprehensive assessment using sustainable development assessment tools and refers to an Environmental Impact Assessment.","anchor_cell":"C20","anchor_text":"Is an Environmental and Social Impact Assessment required for this activity?","ref_cell":"B20","ref_text":"5.9.1"}</t>
        </is>
      </c>
    </row>
    <row r="75">
      <c r="A75" t="inlineStr">
        <is>
          <t>field</t>
        </is>
      </c>
      <c r="B75" t="inlineStr">
        <is>
          <t>e_esia_reference</t>
        </is>
      </c>
      <c r="C75" t="inlineStr">
        <is>
          <t>5. Sustainable Development</t>
        </is>
      </c>
      <c r="D75" t="inlineStr">
        <is>
          <t>F21</t>
        </is>
      </c>
      <c r="E75" t="inlineStr">
        <is>
          <t>ESIA reference and approval date</t>
        </is>
      </c>
      <c r="F75" t="inlineStr">
        <is>
          <t>text-short</t>
        </is>
      </c>
      <c r="G75" t="inlineStr"/>
      <c r="H75" t="inlineStr">
        <is>
          <t>conditional</t>
        </is>
      </c>
      <c r="I75" t="inlineStr"/>
      <c r="J75" t="inlineStr"/>
      <c r="K75" t="inlineStr">
        <is>
          <t>{"section_ref":"5.9.2","evidence_cell":"G21","readonly":false,"computed":false,"locked":false,"carried_from":null,"source":"participant","annex_ref":false,"cites_evidence":true,"verify_against":null,"guidance":"","anchor_cell":"C21","anchor_text":"ESIA reference and approval date","ref_cell":"B21","ref_text":"5.9.2"}</t>
        </is>
      </c>
    </row>
    <row r="76">
      <c r="A76" t="inlineStr">
        <is>
          <t>table</t>
        </is>
      </c>
      <c r="B76" t="inlineStr">
        <is>
          <t>e_sd_indicators</t>
        </is>
      </c>
      <c r="C76" t="inlineStr">
        <is>
          <t>5. Sustainable Development</t>
        </is>
      </c>
      <c r="D76" t="inlineStr">
        <is>
          <t>B25:L49</t>
        </is>
      </c>
      <c r="E76" t="inlineStr">
        <is>
          <t>Sustainable Development indicators</t>
        </is>
      </c>
      <c r="F76" t="inlineStr">
        <is>
          <t>table</t>
        </is>
      </c>
      <c r="G76" t="inlineStr"/>
      <c r="H76" t="inlineStr">
        <is>
          <t>required</t>
        </is>
      </c>
      <c r="I76" t="inlineStr"/>
      <c r="J76" t="inlineStr"/>
      <c r="K76" t="inlineStr">
        <is>
          <t>{"header_row":24,"first_row":25,"last_row":49,"totals_row":null,"min_rows":3,"columns":[{"key":"sdg","col":"B","dtype":"single-select","unit":"","required":true,"list":"LST_SDG","formula":null,"cites_evidence":false},{"key":"sdg_target","col":"C","dtype":"text-short","unit":"","required":false,"list":null,"formula":null,"cites_evidence":false},{"key":"national_priority_ref","col":"D","dtype":"text-short","unit":"","required":true,"list":null,"formula":null,"cites_evidence":false},{"key":"indicator","col":"E","dtype":"text-short","unit":"","required":true,"list":null,"formula":null,"cites_evidence":false},{"key":"unit","col":"F","dtype":"single-select","unit":"","required":true,"list":"LST_UNIT","formula":null,"cites_evidence":false},{"key":"baseline","col":"G","dtype":"decimal","unit":"","required":true,"list":null,"formula":null,"cites_evidence":false},{"key":"target","col":"H","dtype":"decimal","unit":"","required":true,"list":null,"formula":null,"cites_evidence":false},{"key":"direction","col":"I","dtype":"single-select","unit":"","required":true,"list":"LST_IMPACT_DIRECTION","formula":null,"cites_evidence":false},{"key":"frequency","col":"J","dtype":"single-select","unit":"","required":true,"list":"LST_FREQUENCY","formula":null,"cites_evidence":false},{"key":"means_of_verification","col":"K","dtype":"text-short","unit":"","required":true,"list":null,"formula":null,"cites_evidence":false},{"key":"responsible","col":"L","dtype":"text-short","unit":"","required":true,"list":null,"formula":null,"cites_evidence":false}],"totals_cells":{},"totals_formulas":{},"anchor_cell":"B23","anchor_text":"\u25a6  Sustainable Development indicators","header_anchors":[{"key":"sdg","cell":"B24","text":"SDG  \u25cf"},{"key":"sdg_target","cell":"C24","text":"SDG target"},{"key":"national_priority_ref","cell":"D24","text":"Malawi NDC / national priority reference  \u25cf"},{"key":"indicator","cell":"E24","text":"Indicator  \u25cf"},{"key":"unit","cell":"F24","text":"Unit  \u25cf"},{"key":"baseline","cell":"G24","text":"Baseline value  \u25cf"},{"key":"target","cell":"H24","text":"Target value  \u25cf"},{"key":"direction","cell":"I24","text":"Direction  \u25cf"},{"key":"frequency","cell":"J24","text":"Monitoring frequency  \u25cf"},{"key":"means_of_verification","cell":"K24","text":"Means of verification  \u25cf"},{"key":"responsible","cell":"L24","text":"Responsible party  \u25cf"}]}</t>
        </is>
      </c>
    </row>
    <row r="77">
      <c r="A77" t="inlineStr">
        <is>
          <t>table</t>
        </is>
      </c>
      <c r="B77" t="inlineStr">
        <is>
          <t>e_impact_register</t>
        </is>
      </c>
      <c r="C77" t="inlineStr">
        <is>
          <t>5. Sustainable Development</t>
        </is>
      </c>
      <c r="D77" t="inlineStr">
        <is>
          <t>B54:K78</t>
        </is>
      </c>
      <c r="E77" t="inlineStr">
        <is>
          <t>Negative impacts, safeguards and mitigation plan</t>
        </is>
      </c>
      <c r="F77" t="inlineStr">
        <is>
          <t>table</t>
        </is>
      </c>
      <c r="G77" t="inlineStr"/>
      <c r="H77" t="inlineStr">
        <is>
          <t>required</t>
        </is>
      </c>
      <c r="I77" t="inlineStr"/>
      <c r="J77" t="inlineStr"/>
      <c r="K77" t="inlineStr">
        <is>
          <t>{"header_row":53,"first_row":54,"last_row":78,"totals_row":null,"min_rows":1,"columns":[{"key":"safeguard","col":"B","dtype":"single-select","unit":"","required":true,"list":"LST_SAFEGUARD","formula":null,"cites_evidence":false},{"key":"impact","col":"C","dtype":"text-short","unit":"","required":true,"list":null,"formula":null,"cites_evidence":false},{"key":"direct_indirect","col":"D","dtype":"single-select","unit":"","required":true,"list":"LST_DIRECT_INDIRECT","formula":null,"cites_evidence":false},{"key":"magnitude","col":"E","dtype":"decimal","unit":"","required":true,"list":null,"formula":null,"cites_evidence":false},{"key":"magnitude_unit","col":"F","dtype":"single-select","unit":"","required":true,"list":"LST_UNIT","formula":null,"cites_evidence":false},{"key":"affected_group","col":"G","dtype":"text-short","unit":"","required":true,"list":null,"formula":null,"cites_evidence":false},{"key":"mitigation_measure","col":"H","dtype":"text-short","unit":"","required":true,"list":null,"formula":null,"cites_evidence":false},{"key":"responsible","col":"I","dtype":"text-short","unit":"","required":true,"list":null,"formula":null,"cites_evidence":false},{"key":"me_requirement","col":"J","dtype":"text-short","unit":"","required":true,"list":null,"formula":null,"cites_evidence":false},{"key":"annex_ref","col":"K","dtype":"text-short","unit":"","required":false,"list":null,"formula":null,"cites_evidence":true}],"totals_cells":{},"totals_formulas":{},"anchor_cell":"B52","anchor_text":"\u25a6  Negative impacts, safeguards and mitigation plan","header_anchors":[{"key":"safeguard","cell":"B53","text":"Safeguard category  \u25cf"},{"key":"impact","cell":"C53","text":"Impact  \u25cf"},{"key":"direct_indirect","cell":"D53","text":"Direct or indirect  \u25cf"},{"key":"magnitude","cell":"E53","text":"Quantified magnitude  \u25cf"},{"key":"magnitude_unit","cell":"F53","text":"Unit  \u25cf"},{"key":"affected_group","cell":"G53","text":"Affected group  \u25cf"},{"key":"mitigation_measure","cell":"H53","text":"Mitigation measure  \u25cf"},{"key":"responsible","cell":"I53","text":"Responsible party  \u25cf"},{"key":"me_requirement","cell":"J53","text":"Monitoring &amp; evaluation requirement  \u25cf"},{"key":"annex_ref","cell":"K53","text":"Annex Ref ID"}]}</t>
        </is>
      </c>
    </row>
    <row r="78">
      <c r="A78" t="inlineStr">
        <is>
          <t>table</t>
        </is>
      </c>
      <c r="B78" t="inlineStr">
        <is>
          <t>e_stakeholders</t>
        </is>
      </c>
      <c r="C78" t="inlineStr">
        <is>
          <t>5. Sustainable Development</t>
        </is>
      </c>
      <c r="D78" t="inlineStr">
        <is>
          <t>B84:J113</t>
        </is>
      </c>
      <c r="E78" t="inlineStr">
        <is>
          <t>Stakeholders identified and consulted</t>
        </is>
      </c>
      <c r="F78" t="inlineStr">
        <is>
          <t>table</t>
        </is>
      </c>
      <c r="G78" t="inlineStr"/>
      <c r="H78" t="inlineStr">
        <is>
          <t>required</t>
        </is>
      </c>
      <c r="I78" t="inlineStr"/>
      <c r="J78" t="inlineStr"/>
      <c r="K78" t="inlineStr">
        <is>
          <t>{"header_row":83,"first_row":84,"last_row":113,"totals_row":null,"min_rows":4,"columns":[{"key":"stakeholder","col":"B","dtype":"text-short","unit":"","required":true,"list":null,"formula":null,"cites_evidence":false},{"key":"stakeholder_class","col":"C","dtype":"single-select","unit":"","required":true,"list":"LST_STAKEHOLDER_CLASS","formula":null,"cites_evidence":false},{"key":"selection_criterion","col":"D","dtype":"text-short","unit":"","required":true,"list":null,"formula":null,"cites_evidence":false},{"key":"consulted","col":"E","dtype":"boolean","unit":"","required":true,"list":null,"formula":null,"cites_evidence":false},{"key":"consultation_date","col":"F","dtype":"date","unit":"","required":false,"list":null,"formula":null,"cites_evidence":false},{"key":"method","col":"G","dtype":"single-select","unit":"","required":false,"list":"LST_CONSULT_METHOD","formula":null,"cites_evidence":false},{"key":"issues_raised","col":"H","dtype":"text-short","unit":"","required":false,"list":null,"formula":null,"cites_evidence":false},{"key":"response","col":"I","dtype":"text-short","unit":"","required":false,"list":null,"formula":null,"cites_evidence":false},{"key":"annex_ref","col":"J","dtype":"text-short","unit":"","required":false,"list":null,"formula":null,"cites_evidence":true}],"totals_cells":{},"totals_formulas":{},"anchor_cell":"B81","anchor_text":"\u25a6  Stakeholders identified and consulted","header_anchors":[{"key":"stakeholder","cell":"B83","text":"Stakeholder  \u25cf"},{"key":"stakeholder_class","cell":"C83","text":"Class  \u25cf"},{"key":"selection_criterion","cell":"D83","text":"Why identified (selection criterion)  \u25cf"},{"key":"consulted","cell":"E83","text":"Consulted?  \u25cf"},{"key":"consultation_date","cell":"F83","text":"Date of consultation"},{"key":"method","cell":"G83","text":"Method"},{"key":"issues_raised","cell":"H83","text":"Issues raised"},{"key":"response","cell":"I83","text":"How addressed"},{"key":"annex_ref","cell":"J83","text":"Record Annex Ref ID"}]}</t>
        </is>
      </c>
    </row>
    <row r="79">
      <c r="A79" t="inlineStr">
        <is>
          <t>field</t>
        </is>
      </c>
      <c r="B79" t="inlineStr">
        <is>
          <t>e_6_1_quantification</t>
        </is>
      </c>
      <c r="C79" t="inlineStr">
        <is>
          <t>6. MRV</t>
        </is>
      </c>
      <c r="D79" t="inlineStr">
        <is>
          <t>F9</t>
        </is>
      </c>
      <c r="E79" t="inlineStr">
        <is>
          <t>Quantification of mitigation outcomes</t>
        </is>
      </c>
      <c r="F79" t="inlineStr">
        <is>
          <t>text-long</t>
        </is>
      </c>
      <c r="G79" t="inlineStr"/>
      <c r="H79" t="inlineStr">
        <is>
          <t>required</t>
        </is>
      </c>
      <c r="I79" t="inlineStr"/>
      <c r="J79" t="inlineStr"/>
      <c r="K79" t="inlineStr">
        <is>
          <t>{"section_ref":"6.1","evidence_cell":null,"readonly":false,"computed":false,"locked":false,"carried_from":null,"source":"participant","annex_ref":false,"cites_evidence":false,"verify_against":null,"guidance":"Framework instruction, verbatim: 'Describe how the mitigation outcomes are determined relative to the crediting baseline. List the parameters defined ex-ante as well as those measured.' The parameter register itself is on tabs 7 and 8; the per-year quantification is on tab 9.","anchor_cell":"C9","anchor_text":"Quantification of mitigation outcomes","ref_cell":"B9","ref_text":"6.1"}</t>
        </is>
      </c>
    </row>
    <row r="80">
      <c r="A80" t="inlineStr">
        <is>
          <t>field</t>
        </is>
      </c>
      <c r="B80" t="inlineStr">
        <is>
          <t>e_6_2_methodology_standard</t>
        </is>
      </c>
      <c r="C80" t="inlineStr">
        <is>
          <t>6. MRV</t>
        </is>
      </c>
      <c r="D80" t="inlineStr">
        <is>
          <t>F10</t>
        </is>
      </c>
      <c r="E80" t="inlineStr">
        <is>
          <t>Methodology standard</t>
        </is>
      </c>
      <c r="F80" t="inlineStr">
        <is>
          <t>single-select</t>
        </is>
      </c>
      <c r="G80" t="inlineStr"/>
      <c r="H80" t="inlineStr">
        <is>
          <t>required</t>
        </is>
      </c>
      <c r="I80" t="inlineStr">
        <is>
          <t>LST_METH_STANDARD</t>
        </is>
      </c>
      <c r="J80" t="inlineStr"/>
      <c r="K80" t="inlineStr">
        <is>
          <t>{"section_ref":"6.2.1","evidence_cell":null,"readonly":false,"computed":false,"locked":false,"carried_from":null,"source":"participant","annex_ref":false,"cites_evidence":false,"verify_against":null,"guidance":"Framework \u00a75.3 governs eligible methodologies and takes precedence over an International Carbon Standard's methodology where they conflict.","anchor_cell":"C10","anchor_text":"Methodology standard","ref_cell":"B10","ref_text":"6.2.1"}</t>
        </is>
      </c>
    </row>
    <row r="81">
      <c r="A81" t="inlineStr">
        <is>
          <t>field</t>
        </is>
      </c>
      <c r="B81" t="inlineStr">
        <is>
          <t>e_6_2_methodology_id</t>
        </is>
      </c>
      <c r="C81" t="inlineStr">
        <is>
          <t>6. MRV</t>
        </is>
      </c>
      <c r="D81" t="inlineStr">
        <is>
          <t>F11</t>
        </is>
      </c>
      <c r="E81" t="inlineStr">
        <is>
          <t>Methodology identifier and version</t>
        </is>
      </c>
      <c r="F81" t="inlineStr">
        <is>
          <t>text-short</t>
        </is>
      </c>
      <c r="G81" t="inlineStr"/>
      <c r="H81" t="inlineStr">
        <is>
          <t>required</t>
        </is>
      </c>
      <c r="I81" t="inlineStr"/>
      <c r="J81" t="inlineStr"/>
      <c r="K81" t="inlineStr">
        <is>
          <t>{"section_ref":"6.2.2","evidence_cell":null,"readonly":false,"computed":false,"locked":false,"carried_from":null,"source":"participant","annex_ref":false,"cites_evidence":false,"verify_against":null,"guidance":"The methodology under the standard named at 6.2.1, with its version \u2014 for example ACM0002 v20.0 under CDM, or GS TPDDTEC v4.0 (Technologies and Practices to Displace Decentralized Thermal Energy Consumption) under Gold Standard. A methodology is not an \"Other\" standard.","anchor_cell":"C11","anchor_text":"Methodology identifier and version","ref_cell":"B11","ref_text":"6.2.2"}</t>
        </is>
      </c>
    </row>
    <row r="82">
      <c r="A82" t="inlineStr">
        <is>
          <t>field</t>
        </is>
      </c>
      <c r="B82" t="inlineStr">
        <is>
          <t>e_6_2_methodology_deviations</t>
        </is>
      </c>
      <c r="C82" t="inlineStr">
        <is>
          <t>6. MRV</t>
        </is>
      </c>
      <c r="D82" t="inlineStr">
        <is>
          <t>F12</t>
        </is>
      </c>
      <c r="E82" t="inlineStr">
        <is>
          <t>Utilised deviations from the methodology</t>
        </is>
      </c>
      <c r="F82" t="inlineStr">
        <is>
          <t>text-long</t>
        </is>
      </c>
      <c r="G82" t="inlineStr"/>
      <c r="H82" t="inlineStr">
        <is>
          <t>optional</t>
        </is>
      </c>
      <c r="I82" t="inlineStr"/>
      <c r="J82" t="inlineStr"/>
      <c r="K82" t="inlineStr">
        <is>
          <t>{"section_ref":"6.2.3","evidence_cell":null,"readonly":false,"computed":false,"locked":false,"carried_from":null,"source":"participant","annex_ref":false,"cites_evidence":false,"verify_against":null,"guidance":"Framework prompt 6.2, verbatim: 'Provide reference to used methodology and, if applicable, utilized deviations (i.e., CDM, Gold Standard, Verra).'","anchor_cell":"C12","anchor_text":"Utilised deviations from the methodology","ref_cell":"B12","ref_text":"6.2.3"}</t>
        </is>
      </c>
    </row>
    <row r="83">
      <c r="A83" t="inlineStr">
        <is>
          <t>field</t>
        </is>
      </c>
      <c r="B83" t="inlineStr">
        <is>
          <t>e_6_2_standardized_baseline</t>
        </is>
      </c>
      <c r="C83" t="inlineStr">
        <is>
          <t>6. MRV</t>
        </is>
      </c>
      <c r="D83" t="inlineStr">
        <is>
          <t>F13</t>
        </is>
      </c>
      <c r="E83" t="inlineStr">
        <is>
          <t>Applied standardized baseline, if any</t>
        </is>
      </c>
      <c r="F83" t="inlineStr">
        <is>
          <t>text-short</t>
        </is>
      </c>
      <c r="G83" t="inlineStr"/>
      <c r="H83" t="inlineStr">
        <is>
          <t>optional</t>
        </is>
      </c>
      <c r="I83" t="inlineStr"/>
      <c r="J83" t="inlineStr"/>
      <c r="K83" t="inlineStr">
        <is>
          <t>{"section_ref":"6.2.4","evidence_cell":null,"readonly":false,"computed":false,"locked":false,"carried_from":null,"source":"participant","annex_ref":false,"cites_evidence":false,"verify_against":null,"guidance":"","anchor_cell":"C13","anchor_text":"Applied standardized baseline, if any","ref_cell":"B13","ref_text":"6.2.4"}</t>
        </is>
      </c>
    </row>
    <row r="84">
      <c r="A84" t="inlineStr">
        <is>
          <t>field</t>
        </is>
      </c>
      <c r="B84" t="inlineStr">
        <is>
          <t>e_gwp_source</t>
        </is>
      </c>
      <c r="C84" t="inlineStr">
        <is>
          <t>6. MRV</t>
        </is>
      </c>
      <c r="D84" t="inlineStr">
        <is>
          <t>F14</t>
        </is>
      </c>
      <c r="E84" t="inlineStr">
        <is>
          <t>Global warming potential values applied</t>
        </is>
      </c>
      <c r="F84" t="inlineStr">
        <is>
          <t>single-select</t>
        </is>
      </c>
      <c r="G84" t="inlineStr"/>
      <c r="H84" t="inlineStr">
        <is>
          <t>required</t>
        </is>
      </c>
      <c r="I84" t="inlineStr">
        <is>
          <t>LST_GWP_SOURCE</t>
        </is>
      </c>
      <c r="J84" t="inlineStr"/>
      <c r="K84" t="inlineStr">
        <is>
          <t>{"section_ref":"6.2.5","evidence_cell":null,"readonly":false,"computed":false,"locked":false,"carried_from":null,"source":"participant","annex_ref":false,"cites_evidence":false,"verify_against":null,"guidance":"Registry-added. No GWP field exists in the Framework templates, yet every tCO2e figure depends on which assessment report's values were used.","anchor_cell":"C14","anchor_text":"Global warming potential values applied","ref_cell":"B14","ref_text":"6.2.5"}</t>
        </is>
      </c>
    </row>
    <row r="85">
      <c r="A85" t="inlineStr">
        <is>
          <t>field</t>
        </is>
      </c>
      <c r="B85" t="inlineStr">
        <is>
          <t>e_6_3_carbon_leakage</t>
        </is>
      </c>
      <c r="C85" t="inlineStr">
        <is>
          <t>6. MRV</t>
        </is>
      </c>
      <c r="D85" t="inlineStr">
        <is>
          <t>F15</t>
        </is>
      </c>
      <c r="E85" t="inlineStr">
        <is>
          <t>Carbon Leakage</t>
        </is>
      </c>
      <c r="F85" t="inlineStr">
        <is>
          <t>text-long</t>
        </is>
      </c>
      <c r="G85" t="inlineStr"/>
      <c r="H85" t="inlineStr">
        <is>
          <t>conditional</t>
        </is>
      </c>
      <c r="I85" t="inlineStr"/>
      <c r="J85" t="inlineStr"/>
      <c r="K85" t="inlineStr">
        <is>
          <t>{"section_ref":"6.3","evidence_cell":null,"readonly":false,"computed":false,"locked":false,"carried_from":null,"source":"participant","annex_ref":false,"cites_evidence":false,"verify_against":null,"guidance":"Framework instruction, verbatim: 'If applicable, provide a detailed description on the avoidance of carbon leakage and the permanence of achieved mitigation outcomes.' The Registry treats this as required for all removal and AFOLU activities, because Annex II Guideline 2 requires non-permanence risk to be minimised across several NDC periods and reversals to be addressed in full.","anchor_cell":"C15","anchor_text":"Carbon Leakage","ref_cell":"B15","ref_text":"6.3"}</t>
        </is>
      </c>
    </row>
    <row r="86">
      <c r="A86" t="inlineStr">
        <is>
          <t>field</t>
        </is>
      </c>
      <c r="B86" t="inlineStr">
        <is>
          <t>e_reversal_risk</t>
        </is>
      </c>
      <c r="C86" t="inlineStr">
        <is>
          <t>6. MRV</t>
        </is>
      </c>
      <c r="D86" t="inlineStr">
        <is>
          <t>F16</t>
        </is>
      </c>
      <c r="E86" t="inlineStr">
        <is>
          <t>Is this activity exposed to reversal or non-permanence risk?</t>
        </is>
      </c>
      <c r="F86" t="inlineStr">
        <is>
          <t>boolean</t>
        </is>
      </c>
      <c r="G86" t="inlineStr"/>
      <c r="H86" t="inlineStr">
        <is>
          <t>required</t>
        </is>
      </c>
      <c r="I86" t="inlineStr">
        <is>
          <t>LST_YES_NO</t>
        </is>
      </c>
      <c r="J86" t="inlineStr"/>
      <c r="K86" t="inlineStr">
        <is>
          <t>{"section_ref":"6.3.1","evidence_cell":null,"readonly":false,"computed":false,"locked":false,"carried_from":null,"source":"participant","annex_ref":false,"cites_evidence":false,"verify_against":null,"guidance":"Registry-added. Drives whether 6.3 and the buffer provisions apply.","anchor_cell":"C16","anchor_text":"Is this activity exposed to reversal or non-permanence risk?","ref_cell":"B16","ref_text":"6.3.1"}</t>
        </is>
      </c>
    </row>
    <row r="87">
      <c r="A87" t="inlineStr">
        <is>
          <t>field</t>
        </is>
      </c>
      <c r="B87" t="inlineStr">
        <is>
          <t>e_reversal_plan</t>
        </is>
      </c>
      <c r="C87" t="inlineStr">
        <is>
          <t>6. MRV</t>
        </is>
      </c>
      <c r="D87" t="inlineStr">
        <is>
          <t>F17</t>
        </is>
      </c>
      <c r="E87" t="inlineStr">
        <is>
          <t>Reversal monitoring and remediation plan</t>
        </is>
      </c>
      <c r="F87" t="inlineStr">
        <is>
          <t>text-long</t>
        </is>
      </c>
      <c r="G87" t="inlineStr"/>
      <c r="H87" t="inlineStr">
        <is>
          <t>conditional</t>
        </is>
      </c>
      <c r="I87" t="inlineStr"/>
      <c r="J87" t="inlineStr"/>
      <c r="K87" t="inlineStr">
        <is>
          <t>{"section_ref":"6.3.2","evidence_cell":"G17","readonly":false,"computed":false,"locked":false,"carried_from":null,"source":"participant","annex_ref":false,"cites_evidence":true,"verify_against":null,"guidance":"","anchor_cell":"C17","anchor_text":"Reversal monitoring and remediation plan","ref_cell":"B17","ref_text":"6.3.2"}</t>
        </is>
      </c>
    </row>
    <row r="88">
      <c r="A88" t="inlineStr">
        <is>
          <t>field</t>
        </is>
      </c>
      <c r="B88" t="inlineStr">
        <is>
          <t>e_6_4_data_acquisition</t>
        </is>
      </c>
      <c r="C88" t="inlineStr">
        <is>
          <t>6. MRV</t>
        </is>
      </c>
      <c r="D88" t="inlineStr">
        <is>
          <t>F18</t>
        </is>
      </c>
      <c r="E88" t="inlineStr">
        <is>
          <t>Data acquisition</t>
        </is>
      </c>
      <c r="F88" t="inlineStr">
        <is>
          <t>text-long</t>
        </is>
      </c>
      <c r="G88" t="inlineStr"/>
      <c r="H88" t="inlineStr">
        <is>
          <t>required</t>
        </is>
      </c>
      <c r="I88" t="inlineStr"/>
      <c r="J88" t="inlineStr"/>
      <c r="K88" t="inlineStr">
        <is>
          <t>{"section_ref":"6.4","evidence_cell":null,"readonly":false,"computed":false,"locked":false,"carried_from":null,"source":"participant","annex_ref":false,"cites_evidence":false,"verify_against":null,"guidance":"Framework instruction, verbatim: 'Describe, in detail, the acquisition of data used to calculate mitigation outcomes.'","anchor_cell":"C18","anchor_text":"Data acquisition","ref_cell":"B18","ref_text":"6.4"}</t>
        </is>
      </c>
    </row>
    <row r="89">
      <c r="A89" t="inlineStr">
        <is>
          <t>field</t>
        </is>
      </c>
      <c r="B89" t="inlineStr">
        <is>
          <t>e_6_5_mrv_plan</t>
        </is>
      </c>
      <c r="C89" t="inlineStr">
        <is>
          <t>6. MRV</t>
        </is>
      </c>
      <c r="D89" t="inlineStr">
        <is>
          <t>F19</t>
        </is>
      </c>
      <c r="E89" t="inlineStr">
        <is>
          <t>MRV Plan</t>
        </is>
      </c>
      <c r="F89" t="inlineStr">
        <is>
          <t>text-long</t>
        </is>
      </c>
      <c r="G89" t="inlineStr"/>
      <c r="H89" t="inlineStr">
        <is>
          <t>required</t>
        </is>
      </c>
      <c r="I89" t="inlineStr"/>
      <c r="J89" t="inlineStr"/>
      <c r="K89" t="inlineStr">
        <is>
          <t>{"section_ref":"6.5","evidence_cell":"G19","readonly":false,"computed":false,"locked":false,"carried_from":null,"source":"participant","annex_ref":false,"cites_evidence":true,"verify_against":null,"guidance":"Framework instruction, verbatim: 'Provide a comprehensive explanation of the procedures and parameters in place for the MRV of emissions reductions resulting from the MA activities.' Annex V Module A Area 5 KI 2 carries 60% of the monitoring and reporting area and requires the plan to be capable of ensuring the level of uncertainty of the estimated reductions. The Letters of Authorisation state that MRV requirements are 'as specified in the MADD', so this plan becomes legally binding on authorisation.","anchor_cell":"C19","anchor_text":"MRV Plan","ref_cell":"B19","ref_text":"6.5"}</t>
        </is>
      </c>
    </row>
    <row r="90">
      <c r="A90" t="inlineStr">
        <is>
          <t>field</t>
        </is>
      </c>
      <c r="B90" t="inlineStr">
        <is>
          <t>e_uncertainty_target</t>
        </is>
      </c>
      <c r="C90" t="inlineStr">
        <is>
          <t>6. MRV</t>
        </is>
      </c>
      <c r="D90" t="inlineStr">
        <is>
          <t>F20</t>
        </is>
      </c>
      <c r="E90" t="inlineStr">
        <is>
          <t>Target level of uncertainty on the quantified reductions</t>
        </is>
      </c>
      <c r="F90" t="inlineStr">
        <is>
          <t>percent</t>
        </is>
      </c>
      <c r="G90" t="inlineStr"/>
      <c r="H90" t="inlineStr">
        <is>
          <t>required</t>
        </is>
      </c>
      <c r="I90" t="inlineStr"/>
      <c r="J90" t="inlineStr"/>
      <c r="K90" t="inlineStr">
        <is>
          <t>{"section_ref":"6.5.1","evidence_cell":null,"readonly":false,"computed":false,"locked":false,"carried_from":null,"source":"participant","annex_ref":false,"cites_evidence":false,"verify_against":null,"guidance":"Registry-added. Annex V requires the MRV plan to ensure the level of uncertainty but names no threshold. State the target you commit to; the EAD may set a Framework-wide ceiling.","anchor_cell":"C20","anchor_text":"Target level of uncertainty on the quantified reductions","ref_cell":"B20","ref_text":"6.5.1"}</t>
        </is>
      </c>
    </row>
    <row r="91">
      <c r="A91" t="inlineStr">
        <is>
          <t>field</t>
        </is>
      </c>
      <c r="B91" t="inlineStr">
        <is>
          <t>e_3d_sampling_plan</t>
        </is>
      </c>
      <c r="C91" t="inlineStr">
        <is>
          <t>6. MRV</t>
        </is>
      </c>
      <c r="D91" t="inlineStr">
        <is>
          <t>F21</t>
        </is>
      </c>
      <c r="E91" t="inlineStr">
        <is>
          <t>Implementation or sampling plan</t>
        </is>
      </c>
      <c r="F91" t="inlineStr">
        <is>
          <t>text-long</t>
        </is>
      </c>
      <c r="G91" t="inlineStr"/>
      <c r="H91" t="inlineStr">
        <is>
          <t>optional</t>
        </is>
      </c>
      <c r="I91" t="inlineStr"/>
      <c r="J91" t="inlineStr"/>
      <c r="K91" t="inlineStr">
        <is>
          <t>{"section_ref":"6.5.2","evidence_cell":"G21","readonly":false,"computed":false,"locked":false,"carried_from":null,"source":"participant","annex_ref":false,"cites_evidence":true,"verify_against":null,"guidance":"Framework Template K field 3D, lifted into the MADD. Required wherever the methodology relies on sampling or surveys.","anchor_cell":"C21","anchor_text":"Implementation or sampling plan","ref_cell":"B21","ref_text":"6.5.2"}</t>
        </is>
      </c>
    </row>
    <row r="92">
      <c r="A92" t="inlineStr">
        <is>
          <t>field</t>
        </is>
      </c>
      <c r="B92" t="inlineStr">
        <is>
          <t>e_sampling_confidence</t>
        </is>
      </c>
      <c r="C92" t="inlineStr">
        <is>
          <t>6. MRV</t>
        </is>
      </c>
      <c r="D92" t="inlineStr">
        <is>
          <t>F22</t>
        </is>
      </c>
      <c r="E92" t="inlineStr">
        <is>
          <t>Target confidence level</t>
        </is>
      </c>
      <c r="F92" t="inlineStr">
        <is>
          <t>percent</t>
        </is>
      </c>
      <c r="G92" t="inlineStr"/>
      <c r="H92" t="inlineStr">
        <is>
          <t>conditional</t>
        </is>
      </c>
      <c r="I92" t="inlineStr"/>
      <c r="J92" t="inlineStr"/>
      <c r="K92" t="inlineStr">
        <is>
          <t>{"section_ref":"6.5.3","evidence_cell":null,"readonly":false,"computed":false,"locked":false,"carried_from":null,"source":"participant","annex_ref":false,"cites_evidence":false,"verify_against":null,"guidance":"For example 90% or 95%.","anchor_cell":"C22","anchor_text":"Target confidence level","ref_cell":"B22","ref_text":"6.5.3"}</t>
        </is>
      </c>
    </row>
    <row r="93">
      <c r="A93" t="inlineStr">
        <is>
          <t>field</t>
        </is>
      </c>
      <c r="B93" t="inlineStr">
        <is>
          <t>e_sampling_precision</t>
        </is>
      </c>
      <c r="C93" t="inlineStr">
        <is>
          <t>6. MRV</t>
        </is>
      </c>
      <c r="D93" t="inlineStr">
        <is>
          <t>F23</t>
        </is>
      </c>
      <c r="E93" t="inlineStr">
        <is>
          <t>Target precision</t>
        </is>
      </c>
      <c r="F93" t="inlineStr">
        <is>
          <t>percent</t>
        </is>
      </c>
      <c r="G93" t="inlineStr"/>
      <c r="H93" t="inlineStr">
        <is>
          <t>conditional</t>
        </is>
      </c>
      <c r="I93" t="inlineStr"/>
      <c r="J93" t="inlineStr"/>
      <c r="K93" t="inlineStr">
        <is>
          <t>{"section_ref":"6.5.4","evidence_cell":null,"readonly":false,"computed":false,"locked":false,"carried_from":null,"source":"participant","annex_ref":false,"cites_evidence":false,"verify_against":null,"guidance":"For example 10%.","anchor_cell":"C23","anchor_text":"Target precision","ref_cell":"B23","ref_text":"6.5.4"}</t>
        </is>
      </c>
    </row>
    <row r="94">
      <c r="A94" t="inlineStr">
        <is>
          <t>table</t>
        </is>
      </c>
      <c r="B94" t="inlineStr">
        <is>
          <t>e_param_exante</t>
        </is>
      </c>
      <c r="C94" t="inlineStr">
        <is>
          <t>7. Parameters ex-ante</t>
        </is>
      </c>
      <c r="D94" t="inlineStr">
        <is>
          <t>B9:N53</t>
        </is>
      </c>
      <c r="E94" t="inlineStr">
        <is>
          <t>1D. Data or parameter fixed ex-ante</t>
        </is>
      </c>
      <c r="F94" t="inlineStr">
        <is>
          <t>table</t>
        </is>
      </c>
      <c r="G94" t="inlineStr"/>
      <c r="H94" t="inlineStr">
        <is>
          <t>required</t>
        </is>
      </c>
      <c r="I94" t="inlineStr"/>
      <c r="J94" t="inlineStr"/>
      <c r="K94" t="inlineStr">
        <is>
          <t>{"header_row":8,"first_row":9,"last_row":53,"totals_row":null,"min_rows":1,"columns":[{"key":"param","col":"B","dtype":"text-short","unit":"","required":true,"list":null,"formula":null,"cites_evidence":false},{"key":"symbol","col":"C","dtype":"text-short","unit":"","required":false,"list":null,"formula":null,"cites_evidence":false},{"key":"unit","col":"D","dtype":"single-select","unit":"","required":true,"list":"LST_UNIT","formula":null,"cites_evidence":false},{"key":"description","col":"E","dtype":"text-short","unit":"","required":true,"list":null,"formula":null,"cites_evidence":false},{"key":"source_class","col":"F","dtype":"single-select","unit":"","required":true,"list":"LST_SOURCE_CLASS","formula":null,"cites_evidence":false},{"key":"source","col":"G","dtype":"text-short","unit":"","required":true,"list":null,"formula":null,"cites_evidence":false},{"key":"value","col":"H","dtype":"decimal","unit":"","required":true,"list":null,"formula":null,"cites_evidence":false},{"key":"methods","col":"I","dtype":"text-short","unit":"","required":true,"list":null,"formula":null,"cites_evidence":false},{"key":"purpose","col":"J","dtype":"single-select","unit":"","required":true,"list":"LST_PARAM_PURPOSE","formula":null,"cites_evidence":false},{"key":"uncertainty","col":"K","dtype":"percent","unit":"","required":false,"list":null,"formula":null,"cites_evidence":false},{"key":"conservative","col":"L","dtype":"boolean","unit":"","required":false,"list":null,"formula":null,"cites_evidence":false},{"key":"comments","col":"M","dtype":"text-short","unit":"","required":false,"list":null,"formula":null,"cites_evidence":false},{"key":"annex_ref","col":"N","dtype":"text-short","unit":"","required":false,"list":null,"formula":null,"cites_evidence":true}],"totals_cells":{},"totals_formulas":{},"anchor_cell":"B7","anchor_text":"\u25a6  1D. Data or parameter fixed ex-ante","header_anchors":[{"key":"param","cell":"B8","text":"1.1D Data/parameter  \u25cf"},{"key":"symbol","cell":"C8","text":"Symbol"},{"key":"unit","cell":"D8","text":"1.2D Unit  \u25cf"},{"key":"description","cell":"E8","text":"1.3D Description  \u25cf"},{"key":"source_class","cell":"F8","text":"Source class  \u25cf"},{"key":"source","cell":"G8","text":"1.4D Source of data  \u25cf"},{"key":"value","cell":"H8","text":"1.5D Value(s) applied  \u25cf"},{"key":"methods","cell":"I8","text":"1.6D Choice of data or measurement methods and procedures  \u25cf"},{"key":"purpose","cell":"J8","text":"1.7D Purpose of data/parameter  \u25cf"},{"key":"uncertainty","cell":"K8","text":"Uncertainty"},{"key":"conservative","cell":"L8","text":"Conservative direction confirmed?"},{"key":"comments","cell":"M8","text":"1.8D Additional comments"},{"key":"annex_ref","cell":"N8","text":"Annex Ref ID"}]}</t>
        </is>
      </c>
    </row>
    <row r="95">
      <c r="A95" t="inlineStr">
        <is>
          <t>table</t>
        </is>
      </c>
      <c r="B95" t="inlineStr">
        <is>
          <t>e_param_monitored</t>
        </is>
      </c>
      <c r="C95" t="inlineStr">
        <is>
          <t>8. Parameters monitored</t>
        </is>
      </c>
      <c r="D95" t="inlineStr">
        <is>
          <t>B9:U53</t>
        </is>
      </c>
      <c r="E95" t="inlineStr">
        <is>
          <t>2D. Monitored data or parameter</t>
        </is>
      </c>
      <c r="F95" t="inlineStr">
        <is>
          <t>table</t>
        </is>
      </c>
      <c r="G95" t="inlineStr"/>
      <c r="H95" t="inlineStr">
        <is>
          <t>required</t>
        </is>
      </c>
      <c r="I95" t="inlineStr"/>
      <c r="J95" t="inlineStr"/>
      <c r="K95" t="inlineStr">
        <is>
          <t>{"header_row":8,"first_row":9,"last_row":53,"totals_row":null,"min_rows":1,"columns":[{"key":"param","col":"B","dtype":"text-short","unit":"","required":true,"list":null,"formula":null,"cites_evidence":false},{"key":"symbol","col":"C","dtype":"text-short","unit":"","required":false,"list":null,"formula":null,"cites_evidence":false},{"key":"unit","col":"D","dtype":"single-select","unit":"","required":true,"list":"LST_UNIT","formula":null,"cites_evidence":false},{"key":"description","col":"E","dtype":"text-short","unit":"","required":true,"list":null,"formula":null,"cites_evidence":false},{"key":"determination","col":"F","dtype":"single-select","unit":"","required":true,"list":"LST_PARAM_DETERMINATION","formula":null,"cites_evidence":false},{"key":"source_class","col":"G","dtype":"single-select","unit":"","required":true,"list":"LST_SOURCE_CLASS","formula":null,"cites_evidence":false},{"key":"source","col":"H","dtype":"text-short","unit":"","required":true,"list":null,"formula":null,"cites_evidence":false},{"key":"value","col":"I","dtype":"decimal","unit":"","required":true,"list":null,"formula":null,"cites_evidence":false},{"key":"equipment","col":"J","dtype":"text-short","unit":"","required":false,"list":null,"formula":null,"cites_evidence":false},{"key":"calib_freq","col":"K","dtype":"single-select","unit":"","required":false,"list":"LST_FREQUENCY","formula":null,"cites_evidence":false},{"key":"calib_last","col":"L","dtype":"date","unit":"","required":false,"list":null,"formula":null,"cites_evidence":false},{"key":"calib_due","col":"M","dtype":"date","unit":"","required":false,"list":null,"formula":null,"cites_evidence":false},{"key":"frequency","col":"N","dtype":"single-select","unit":"","required":true,"list":"LST_FREQUENCY","formula":null,"cites_evidence":false},{"key":"calc_method","col":"O","dtype":"text-short","unit":"","required":false,"list":null,"formula":null,"cites_evidence":false},{"key":"qaqc","col":"P","dtype":"text-short","unit":"","required":true,"list":null,"formula":null,"cites_evidence":false},{"key":"purpose","col":"Q","dtype":"single-select","unit":"","required":true,"list":"LST_PARAM_PURPOSE","formula":null,"cites_evidence":false},{"key":"uncertainty","col":"R","dtype":"percent","unit":"","required":false,"list":null,"formula":null,"cites_evidence":false},{"key":"retention_years","col":"S","dtype":"integer","unit":"years","required":false,"list":null,"formula":null,"cites_evidence":false},{"key":"comments","col":"T","dtype":"text-short","unit":"","required":false,"list":null,"formula":null,"cites_evidence":false},{"key":"annex_ref","col":"U","dtype":"text-short","unit":"","required":false,"list":null,"formula":null,"cites_evidence":true}],"totals_cells":{},"totals_formulas":{},"anchor_cell":"B7","anchor_text":"\u25a6  2D. Monitored data or parameter","header_anchors":[{"key":"param","cell":"B8","text":"2.1D Data/parameter  \u25cf"},{"key":"symbol","cell":"C8","text":"Symbol"},{"key":"unit","cell":"D8","text":"2.2D Unit  \u25cf"},{"key":"description","cell":"E8","text":"2.3D Description  \u25cf"},{"key":"determination","cell":"F8","text":"2.4D Measured/calculated/default  \u25cf"},{"key":"source_class","cell":"G8","text":"Source class  \u25cf"},{"key":"source","cell":"H8","text":"2.5D Source of data  \u25cf"},{"key":"value","cell":"I8","text":"2.6D Value(s) of the monitored parameter  \u25cf"},{"key":"equipment","cell":"J8","text":"2.7D Monitoring equipment"},{"key":"calib_freq","cell":"K8","text":"Calibration frequency"},{"key":"calib_last","cell":"L8","text":"Last calibration"},{"key":"calib_due","cell":"M8","text":"Next calibration due"},{"key":"frequency","cell":"N8","text":"2.8D Measuring/reading/recording frequency  \u25cf"},{"key":"calc_method","cell":"O8","text":"2.9D Calculation method (if applicable)"},{"key":"qaqc","cell":"P8","text":"2.10D QA/QC procedures  \u25cf"},{"key":"purpose","cell":"Q8","text":"2.11D Purpose of data/parameter  \u25cf"},{"key":"uncertainty","cell":"R8","text":"Uncertainty"},{"key":"retention_years","cell":"S8","text":"Data retention"},{"key":"comments","cell":"T8","text":"2.12D Additional comments"},{"key":"annex_ref","cell":"U8","text":"Annex Ref ID"}]}</t>
        </is>
      </c>
    </row>
    <row r="96">
      <c r="A96" t="inlineStr">
        <is>
          <t>table</t>
        </is>
      </c>
      <c r="B96" t="inlineStr">
        <is>
          <t>e_exante_schedule</t>
        </is>
      </c>
      <c r="C96" t="inlineStr">
        <is>
          <t>9. Ex-ante ER schedule</t>
        </is>
      </c>
      <c r="D96" t="inlineStr">
        <is>
          <t>B10:I34</t>
        </is>
      </c>
      <c r="E96" t="inlineStr">
        <is>
          <t>Ex-ante estimate by vintage year</t>
        </is>
      </c>
      <c r="F96" t="inlineStr">
        <is>
          <t>table</t>
        </is>
      </c>
      <c r="G96" t="inlineStr"/>
      <c r="H96" t="inlineStr">
        <is>
          <t>required</t>
        </is>
      </c>
      <c r="I96" t="inlineStr"/>
      <c r="J96" t="inlineStr"/>
      <c r="K96" t="inlineStr">
        <is>
          <t>{"header_row":9,"first_row":10,"last_row":34,"totals_row":35,"min_rows":1,"columns":[{"key":"vintage_year","col":"B","dtype":"integer","unit":"","required":true,"list":null,"formula":null,"cites_evidence":false},{"key":"baseline","col":"C","dtype":"decimal","unit":"tCO2e","required":true,"list":null,"formula":null,"cites_evidence":false},{"key":"project","col":"D","dtype":"decimal","unit":"tCO2e","required":true,"list":null,"formula":null,"cites_evidence":false},{"key":"leakage","col":"E","dtype":"decimal","unit":"tCO2e","required":true,"list":null,"formula":null,"cites_evidence":false},{"key":"net","col":"F","dtype":"decimal","unit":"tCO2e","required":false,"list":null,"formula":"=IF(COUNT(C{r}:E{r})&lt;3,\"\",C{r}-D{r}-E{r})","cites_evidence":false},{"key":"cumulative","col":"G","dtype":"decimal","unit":"tCO2e","required":false,"list":null,"formula":"=IF(F{r}=\"\",\"\",SUM($F$1:F{r})-SUM($F$1:F{r})+SUMIF($B$1:B{r},\"&lt;=\"&amp;B{r},$F$1:F{r}))","cites_evidence":false},{"key":"ndc_period","col":"H","dtype":"single-select","unit":"","required":true,"list":"LST_NDC_PERIOD","formula":null,"cites_evidence":false},{"key":"notes","col":"I","dtype":"text-short","unit":"","required":false,"list":null,"formula":null,"cites_evidence":false}],"totals_cells":{"vintage_year":"B35","baseline":"C35","project":"D35","leakage":"E35","net":"F35"},"totals_formulas":{"vintage_year":"=\"TOTAL\"","baseline":"=SUM(C10:C34)","project":"=SUM(D10:D34)","leakage":"=SUM(E10:E34)","net":"=SUM(F10:F34)"},"anchor_cell":"B7","anchor_text":"\u25a6  Ex-ante estimate by vintage year","header_anchors":[{"key":"vintage_year","cell":"B9","text":"Vintage year  \u25cf"},{"key":"baseline","cell":"C9","text":"Baseline emissions or baseline net removals  \u25cf"},{"key":"project","cell":"D9","text":"Project emissions or actual net removals  \u25cf"},{"key":"leakage","cell":"E9","text":"Leakage emissions  \u25cf"},{"key":"net","cell":"F9","text":"Net reductions or removals"},{"key":"cumulative","cell":"G9","text":"Cumulative"},{"key":"ndc_period","cell":"H9","text":"NDC implementation period  \u25cf"},{"key":"notes","cell":"I9","text":"Notes on the estimate"}]}</t>
        </is>
      </c>
    </row>
    <row r="97">
      <c r="A97" t="inlineStr">
        <is>
          <t>field</t>
        </is>
      </c>
      <c r="B97" t="inlineStr">
        <is>
          <t>e_total_exante_er</t>
        </is>
      </c>
      <c r="C97" t="inlineStr">
        <is>
          <t>9. Ex-ante ER schedule</t>
        </is>
      </c>
      <c r="D97" t="inlineStr">
        <is>
          <t>F39</t>
        </is>
      </c>
      <c r="E97" t="inlineStr">
        <is>
          <t>Total ex-ante reductions or removals over the crediting period</t>
        </is>
      </c>
      <c r="F97" t="inlineStr">
        <is>
          <t>computed</t>
        </is>
      </c>
      <c r="G97" t="inlineStr">
        <is>
          <t>tCO2e</t>
        </is>
      </c>
      <c r="H97" t="inlineStr">
        <is>
          <t>required</t>
        </is>
      </c>
      <c r="I97" t="inlineStr"/>
      <c r="J97" t="inlineStr">
        <is>
          <t>IF(COUNT('9. Ex-ante ER schedule'!F10:F34)=0,"",SUM('9. Ex-ante ER schedule'!F10:F34))</t>
        </is>
      </c>
      <c r="K97" t="inlineStr">
        <is>
          <t>{"section_ref":"9.1","evidence_cell":null,"readonly":false,"computed":true,"locked":true,"carried_from":null,"source":"participant","annex_ref":false,"cites_evidence":false,"verify_against":null,"guidance":"","anchor_cell":"C39","anchor_text":"\u2211 Total ex-ante reductions or removals over the crediting period","ref_cell":"B39","ref_text":"9.1"}</t>
        </is>
      </c>
    </row>
    <row r="98">
      <c r="A98" t="inlineStr">
        <is>
          <t>field</t>
        </is>
      </c>
      <c r="B98" t="inlineStr">
        <is>
          <t>e_annual_average_exante_er</t>
        </is>
      </c>
      <c r="C98" t="inlineStr">
        <is>
          <t>9. Ex-ante ER schedule</t>
        </is>
      </c>
      <c r="D98" t="inlineStr">
        <is>
          <t>F40</t>
        </is>
      </c>
      <c r="E98" t="inlineStr">
        <is>
          <t>Ex-ante annual average</t>
        </is>
      </c>
      <c r="F98" t="inlineStr">
        <is>
          <t>computed</t>
        </is>
      </c>
      <c r="G98" t="inlineStr">
        <is>
          <t>tCO2e/yr</t>
        </is>
      </c>
      <c r="H98" t="inlineStr">
        <is>
          <t>required</t>
        </is>
      </c>
      <c r="I98" t="inlineStr"/>
      <c r="J98" t="inlineStr">
        <is>
          <t>IF(COUNT('9. Ex-ante ER schedule'!F10:F34)=0,"",AVERAGE('9. Ex-ante ER schedule'!F10:F34))</t>
        </is>
      </c>
      <c r="K98" t="inlineStr">
        <is>
          <t>{"section_ref":"9.2","evidence_cell":null,"readonly":false,"computed":true,"locked":true,"carried_from":null,"source":"participant","annex_ref":false,"cites_evidence":false,"verify_against":null,"guidance":"","anchor_cell":"C40","anchor_text":"\u2211 Ex-ante annual average","ref_cell":"B40","ref_text":"9.2"}</t>
        </is>
      </c>
    </row>
    <row r="99">
      <c r="A99" t="inlineStr">
        <is>
          <t>field</t>
        </is>
      </c>
      <c r="B99" t="inlineStr">
        <is>
          <t>e_derived_scale</t>
        </is>
      </c>
      <c r="C99" t="inlineStr">
        <is>
          <t>9. Ex-ante ER schedule</t>
        </is>
      </c>
      <c r="D99" t="inlineStr">
        <is>
          <t>F41</t>
        </is>
      </c>
      <c r="E99" t="inlineStr">
        <is>
          <t>Scale band implied by the annual average</t>
        </is>
      </c>
      <c r="F99" t="inlineStr">
        <is>
          <t>computed</t>
        </is>
      </c>
      <c r="G99" t="inlineStr"/>
      <c r="H99" t="inlineStr">
        <is>
          <t>required</t>
        </is>
      </c>
      <c r="I99" t="inlineStr">
        <is>
          <t>LST_SCALE</t>
        </is>
      </c>
      <c r="J99" t="inlineStr">
        <is>
          <t>IF(F40="","",IF(F40&lt;=9999.999,"Below 10,000 tCO2e/yr — no fee band defined in the Framework",IF(F40&lt;=15000,"Micro-scale (10,000 – 15,000 tCO2e/yr)",IF(F40&lt;=25000,"Small-scale (15,001 – 25,000 tCO2e/yr)",IF(F40&lt;=50000,"Medium-scale (25,001 – 50,000 tCO2e/yr)","Large-scale (over 50,000 tCO2e/yr)")))))</t>
        </is>
      </c>
      <c r="K99" t="inlineStr">
        <is>
          <t>{"section_ref":"9.3","evidence_cell":null,"readonly":false,"computed":true,"locked":true,"carried_from":null,"source":"participant","annex_ref":false,"cites_evidence":false,"verify_against":null,"guidance":"","anchor_cell":"C41","anchor_text":"\u2211 Scale band implied by the annual average","ref_cell":"B41","ref_text":"9.3"}</t>
        </is>
      </c>
    </row>
    <row r="100">
      <c r="A100" t="inlineStr">
        <is>
          <t>table</t>
        </is>
      </c>
      <c r="B100" t="inlineStr">
        <is>
          <t>e_emissions_pathway</t>
        </is>
      </c>
      <c r="C100" t="inlineStr">
        <is>
          <t>9b. Emissions pathway</t>
        </is>
      </c>
      <c r="D100" t="inlineStr">
        <is>
          <t>B10:H49</t>
        </is>
      </c>
      <c r="E100" t="inlineStr">
        <is>
          <t>Emissions pathway 2021–2060</t>
        </is>
      </c>
      <c r="F100" t="inlineStr">
        <is>
          <t>table</t>
        </is>
      </c>
      <c r="G100" t="inlineStr"/>
      <c r="H100" t="inlineStr">
        <is>
          <t>optional</t>
        </is>
      </c>
      <c r="I100" t="inlineStr"/>
      <c r="J100" t="inlineStr"/>
      <c r="K100" t="inlineStr">
        <is>
          <t>{"header_row":9,"first_row":10,"last_row":49,"totals_row":null,"min_rows":0,"columns":[{"key":"year","col":"B","dtype":"integer","unit":"","required":true,"list":null,"formula":null,"cites_evidence":false},{"key":"actual_emissions","col":"C","dtype":"decimal","unit":"tCO2e","required":false,"list":null,"formula":null,"cites_evidence":false},{"key":"baseline_projection","col":"D","dtype":"decimal","unit":"tCO2e","required":false,"list":null,"formula":null,"cites_evidence":false},{"key":"with_activity_projection","col":"E","dtype":"decimal","unit":"tCO2e","required":false,"list":null,"formula":null,"cites_evidence":false},{"key":"basis","col":"F","dtype":"single-select","unit":"","required":true,"list":"LST_SOURCE_CLASS","formula":null,"cites_evidence":false},{"key":"source_reference","col":"G","dtype":"text-short","unit":"","required":false,"list":null,"formula":null,"cites_evidence":false},{"key":"notes","col":"H","dtype":"text-short","unit":"","required":false,"list":null,"formula":null,"cites_evidence":false}],"totals_cells":{},"totals_formulas":{},"anchor_cell":"B7","anchor_text":"\u25a6  Emissions pathway 2021\u20132060","header_anchors":[{"key":"year","cell":"B9","text":"Year  \u25cf"},{"key":"actual_emissions","cell":"C9","text":"Actual emissions"},{"key":"baseline_projection","cell":"D9","text":"Baseline projection"},{"key":"with_activity_projection","cell":"E9","text":"With-activity projection"},{"key":"basis","cell":"F9","text":"Basis  \u25cf"},{"key":"source_reference","cell":"G9","text":"Source reference"},{"key":"notes","cell":"H9","text":"Notes"}]}</t>
        </is>
      </c>
    </row>
    <row r="101">
      <c r="A101" t="inlineStr">
        <is>
          <t>field</t>
        </is>
      </c>
      <c r="B101" t="inlineStr">
        <is>
          <t>e_7_1_1_governance_structure</t>
        </is>
      </c>
      <c r="C101" t="inlineStr">
        <is>
          <t>10. Institutional</t>
        </is>
      </c>
      <c r="D101" t="inlineStr">
        <is>
          <t>F8</t>
        </is>
      </c>
      <c r="E101" t="inlineStr">
        <is>
          <t>Describe the governance structure of the Mitigation Activity including roles and responsibilities, management structures and operational processes.</t>
        </is>
      </c>
      <c r="F101" t="inlineStr">
        <is>
          <t>text-long</t>
        </is>
      </c>
      <c r="G101" t="inlineStr"/>
      <c r="H101" t="inlineStr">
        <is>
          <t>required</t>
        </is>
      </c>
      <c r="I101" t="inlineStr"/>
      <c r="J101" t="inlineStr"/>
      <c r="K101" t="inlineStr">
        <is>
          <t>{"section_ref":"7.1.1","evidence_cell":"G8","readonly":false,"computed":false,"locked":false,"carried_from":null,"source":"participant","annex_ref":false,"cites_evidence":true,"verify_against":null,"guidance":"Annex V Module B Area 1 KI 1. Attach an organisation chart.","anchor_cell":"C8","anchor_text":"Describe the governance structure of the Mitigation Activity including roles and responsibilities, management structures and operational processes.","ref_cell":"B8","ref_text":"7.1.1"}</t>
        </is>
      </c>
    </row>
    <row r="102">
      <c r="A102" t="inlineStr">
        <is>
          <t>field</t>
        </is>
      </c>
      <c r="B102" t="inlineStr">
        <is>
          <t>e_7_1_2_ma_supervisor_mopa</t>
        </is>
      </c>
      <c r="C102" t="inlineStr">
        <is>
          <t>10. Institutional</t>
        </is>
      </c>
      <c r="D102" t="inlineStr">
        <is>
          <t>F9</t>
        </is>
      </c>
      <c r="E102" t="inlineStr">
        <is>
          <t>Designate the entity that will become the Mitigation Activity's supervisor and form a counterparty in the Mitigation Outcome Purchase Agreement (MOPA).</t>
        </is>
      </c>
      <c r="F102" t="inlineStr">
        <is>
          <t>text-long</t>
        </is>
      </c>
      <c r="G102" t="inlineStr"/>
      <c r="H102" t="inlineStr">
        <is>
          <t>required</t>
        </is>
      </c>
      <c r="I102" t="inlineStr"/>
      <c r="J102" t="inlineStr"/>
      <c r="K102" t="inlineStr">
        <is>
          <t>{"section_ref":"7.1.2","evidence_cell":null,"readonly":false,"computed":false,"locked":false,"carried_from":null,"source":"participant","annex_ref":false,"cites_evidence":false,"verify_against":null,"guidance":"","anchor_cell":"C9","anchor_text":"Designate the entity that will become the Mitigation Activity's supervisor and form a counterparty in the Mitigation Outcome Purchase Agreement (MOPA).","ref_cell":"B9","ref_text":"7.1.2"}</t>
        </is>
      </c>
    </row>
    <row r="103">
      <c r="A103" t="inlineStr">
        <is>
          <t>field</t>
        </is>
      </c>
      <c r="B103" t="inlineStr">
        <is>
          <t>e_mopa_status</t>
        </is>
      </c>
      <c r="C103" t="inlineStr">
        <is>
          <t>10. Institutional</t>
        </is>
      </c>
      <c r="D103" t="inlineStr">
        <is>
          <t>F10</t>
        </is>
      </c>
      <c r="E103" t="inlineStr">
        <is>
          <t>Status of the Mitigation Outcome Purchase Agreement</t>
        </is>
      </c>
      <c r="F103" t="inlineStr">
        <is>
          <t>single-select</t>
        </is>
      </c>
      <c r="G103" t="inlineStr"/>
      <c r="H103" t="inlineStr">
        <is>
          <t>required</t>
        </is>
      </c>
      <c r="I103" t="inlineStr">
        <is>
          <t>LST_MOPA_STATUS</t>
        </is>
      </c>
      <c r="J103" t="inlineStr"/>
      <c r="K103" t="inlineStr">
        <is>
          <t>{"section_ref":"7.1.2a","evidence_cell":"G10","readonly":false,"computed":false,"locked":false,"carried_from":null,"source":"participant","annex_ref":false,"cites_evidence":true,"verify_against":null,"guidance":"Registry-added. The MADD names the MOPA but provides no field for its existence or status, and no attachment slot.","anchor_cell":"C10","anchor_text":"Status of the Mitigation Outcome Purchase Agreement","ref_cell":"B10","ref_text":"7.1.2a"}</t>
        </is>
      </c>
    </row>
    <row r="104">
      <c r="A104" t="inlineStr">
        <is>
          <t>field</t>
        </is>
      </c>
      <c r="B104" t="inlineStr">
        <is>
          <t>e_7_1_3_intl_prog_experience</t>
        </is>
      </c>
      <c r="C104" t="inlineStr">
        <is>
          <t>10. Institutional</t>
        </is>
      </c>
      <c r="D104" t="inlineStr">
        <is>
          <t>F11</t>
        </is>
      </c>
      <c r="E104" t="inlineStr">
        <is>
          <t>Provide a comprehensive overview of the previous experience of the project developer in the management and/or implementation of internationally financed programs.</t>
        </is>
      </c>
      <c r="F104" t="inlineStr">
        <is>
          <t>text-long</t>
        </is>
      </c>
      <c r="G104" t="inlineStr"/>
      <c r="H104" t="inlineStr">
        <is>
          <t>required</t>
        </is>
      </c>
      <c r="I104" t="inlineStr"/>
      <c r="J104" t="inlineStr"/>
      <c r="K104" t="inlineStr">
        <is>
          <t>{"section_ref":"7.1.3","evidence_cell":"G11","readonly":false,"computed":false,"locked":false,"carried_from":null,"source":"participant","annex_ref":false,"cites_evidence":true,"verify_against":null,"guidance":"Annex V Module B Area 1 KI 3, weighted 20%.","anchor_cell":"C11","anchor_text":"Provide a comprehensive overview of the previous experience of the project developer in the management and/or implementation of internationally financed programs.","ref_cell":"B11","ref_text":"7.1.3"}</t>
        </is>
      </c>
    </row>
    <row r="105">
      <c r="A105" t="inlineStr">
        <is>
          <t>field</t>
        </is>
      </c>
      <c r="B105" t="inlineStr">
        <is>
          <t>e_7_1_4_technical_capability</t>
        </is>
      </c>
      <c r="C105" t="inlineStr">
        <is>
          <t>10. Institutional</t>
        </is>
      </c>
      <c r="D105" t="inlineStr">
        <is>
          <t>F12</t>
        </is>
      </c>
      <c r="E105" t="inlineStr">
        <is>
          <t>Provide a comprehensive overview of the project developer's technical capability, including documented experience in this type or similar types of projects.</t>
        </is>
      </c>
      <c r="F105" t="inlineStr">
        <is>
          <t>text-long</t>
        </is>
      </c>
      <c r="G105" t="inlineStr"/>
      <c r="H105" t="inlineStr">
        <is>
          <t>required</t>
        </is>
      </c>
      <c r="I105" t="inlineStr"/>
      <c r="J105" t="inlineStr"/>
      <c r="K105" t="inlineStr">
        <is>
          <t>{"section_ref":"7.1.4","evidence_cell":"G12","readonly":false,"computed":false,"locked":false,"carried_from":null,"source":"participant","annex_ref":false,"cites_evidence":true,"verify_against":null,"guidance":"Annex V Module B Area 1 KI 4, weighted 40% \u2014 the single heaviest participant indicator. 'Documented' means attach the documents.","anchor_cell":"C12","anchor_text":"Provide a comprehensive overview of the project developer's technical capability, including documented experience in this type or similar types of projects.","ref_cell":"B12","ref_text":"7.1.4"}</t>
        </is>
      </c>
    </row>
    <row r="106">
      <c r="A106" t="inlineStr">
        <is>
          <t>field</t>
        </is>
      </c>
      <c r="B106" t="inlineStr">
        <is>
          <t>e_7_1_7_benefit_sharing_sop</t>
        </is>
      </c>
      <c r="C106" t="inlineStr">
        <is>
          <t>10. Institutional</t>
        </is>
      </c>
      <c r="D106" t="inlineStr">
        <is>
          <t>F13</t>
        </is>
      </c>
      <c r="E106" t="inlineStr">
        <is>
          <t>Describe the benefit-sharing mechanism with which Malawi levies a share of proceeds (SoP) to compensate implementation/management costs and create a separate fund to allocate revenues from such SoP. Discuss the level of SoP needed and the impact on the business model and pricing.</t>
        </is>
      </c>
      <c r="F106" t="inlineStr">
        <is>
          <t>text-long</t>
        </is>
      </c>
      <c r="G106" t="inlineStr"/>
      <c r="H106" t="inlineStr">
        <is>
          <t>required</t>
        </is>
      </c>
      <c r="I106" t="inlineStr"/>
      <c r="J106" t="inlineStr"/>
      <c r="K106" t="inlineStr">
        <is>
          <t>{"section_ref":"7.1.7","evidence_cell":null,"readonly":false,"computed":false,"locked":false,"carried_from":null,"source":"participant","annex_ref":false,"cites_evidence":false,"verify_against":null,"guidance":"The prompt asks for a 'level of SoP' \u2014 a number \u2014 but the printed template provides no numeric field. Give the narrative here and the figures in 7.1.7a and 7.1.7b.","anchor_cell":"C13","anchor_text":"Describe the benefit-sharing mechanism with which Malawi levies a share of proceeds (SoP) to compensate implementation/management costs and create a separate fund to allocate revenues from such SoP. Discuss the level of SoP needed and the impact on the business model and pricing.","ref_cell":"B13","ref_text":"7.1.7"}</t>
        </is>
      </c>
    </row>
    <row r="107">
      <c r="A107" t="inlineStr">
        <is>
          <t>field</t>
        </is>
      </c>
      <c r="B107" t="inlineStr">
        <is>
          <t>e_sop_level_pct</t>
        </is>
      </c>
      <c r="C107" t="inlineStr">
        <is>
          <t>10. Institutional</t>
        </is>
      </c>
      <c r="D107" t="inlineStr">
        <is>
          <t>F14</t>
        </is>
      </c>
      <c r="E107" t="inlineStr">
        <is>
          <t>Level of share of proceeds the business model can carry</t>
        </is>
      </c>
      <c r="F107" t="inlineStr">
        <is>
          <t>percent</t>
        </is>
      </c>
      <c r="G107" t="inlineStr"/>
      <c r="H107" t="inlineStr">
        <is>
          <t>required</t>
        </is>
      </c>
      <c r="I107" t="inlineStr"/>
      <c r="J107" t="inlineStr"/>
      <c r="K107" t="inlineStr">
        <is>
          <t>{"section_ref":"7.1.7a","evidence_cell":null,"readonly":false,"computed":false,"locked":false,"carried_from":null,"source":"participant","annex_ref":false,"cites_evidence":false,"verify_against":null,"guidance":"","anchor_cell":"C14","anchor_text":"Level of share of proceeds the business model can carry","ref_cell":"B14","ref_text":"7.1.7a"}</t>
        </is>
      </c>
    </row>
    <row r="108">
      <c r="A108" t="inlineStr">
        <is>
          <t>field</t>
        </is>
      </c>
      <c r="B108" t="inlineStr">
        <is>
          <t>e_sop_pricing_impact</t>
        </is>
      </c>
      <c r="C108" t="inlineStr">
        <is>
          <t>10. Institutional</t>
        </is>
      </c>
      <c r="D108" t="inlineStr">
        <is>
          <t>F15</t>
        </is>
      </c>
      <c r="E108" t="inlineStr">
        <is>
          <t>Effect on the price per Mitigation Outcome</t>
        </is>
      </c>
      <c r="F108" t="inlineStr">
        <is>
          <t>money</t>
        </is>
      </c>
      <c r="G108" t="inlineStr">
        <is>
          <t>USD/tCO2e</t>
        </is>
      </c>
      <c r="H108" t="inlineStr">
        <is>
          <t>required</t>
        </is>
      </c>
      <c r="I108" t="inlineStr"/>
      <c r="J108" t="inlineStr"/>
      <c r="K108" t="inlineStr">
        <is>
          <t>{"section_ref":"7.1.7b","evidence_cell":null,"readonly":false,"computed":false,"locked":false,"carried_from":null,"source":"participant","annex_ref":false,"cites_evidence":false,"verify_against":null,"guidance":"","anchor_cell":"C15","anchor_text":"Effect on the price per Mitigation Outcome","ref_cell":"B15","ref_text":"7.1.7b"}</t>
        </is>
      </c>
    </row>
    <row r="109">
      <c r="A109" t="inlineStr">
        <is>
          <t>table</t>
        </is>
      </c>
      <c r="B109" t="inlineStr">
        <is>
          <t>e_supporting_agencies</t>
        </is>
      </c>
      <c r="C109" t="inlineStr">
        <is>
          <t>10. Institutional</t>
        </is>
      </c>
      <c r="D109" t="inlineStr">
        <is>
          <t>B20:G37</t>
        </is>
      </c>
      <c r="E109" t="inlineStr">
        <is>
          <t>7.1.5 Stakeholders and measurement and reporting supporting agencies</t>
        </is>
      </c>
      <c r="F109" t="inlineStr">
        <is>
          <t>table</t>
        </is>
      </c>
      <c r="G109" t="inlineStr"/>
      <c r="H109" t="inlineStr">
        <is>
          <t>required</t>
        </is>
      </c>
      <c r="I109" t="inlineStr"/>
      <c r="J109" t="inlineStr"/>
      <c r="K109" t="inlineStr">
        <is>
          <t>{"header_row":19,"first_row":20,"last_row":37,"totals_row":null,"min_rows":1,"columns":[{"key":"name","col":"B","dtype":"text-short","unit":"","required":true,"list":null,"formula":null,"cites_evidence":false},{"key":"institution_class","col":"C","dtype":"single-select","unit":"","required":false,"list":"LST_INSTITUTION","formula":null,"cites_evidence":false},{"key":"role","col":"D","dtype":"text-short","unit":"","required":true,"list":null,"formula":null,"cites_evidence":false},{"key":"representative","col":"E","dtype":"text-short","unit":"","required":true,"list":null,"formula":null,"cites_evidence":false},{"key":"contact","col":"F","dtype":"text-short","unit":"","required":false,"list":null,"formula":null,"cites_evidence":false},{"key":"ghg_estimate_role","col":"G","dtype":"text-short","unit":"","required":false,"list":null,"formula":null,"cites_evidence":false}],"totals_cells":{},"totals_formulas":{},"anchor_cell":"B17","anchor_text":"\u25a6  7.1.5 Stakeholders and measurement and reporting supporting agencies","header_anchors":[{"key":"name","cell":"B19","text":"Name  \u25cf"},{"key":"institution_class","cell":"C19","text":"Institution"},{"key":"role","cell":"D19","text":"Role  \u25cf"},{"key":"representative","cell":"E19","text":"Designated representative  \u25cf"},{"key":"contact","cell":"F19","text":"Contact"},{"key":"ghg_estimate_role","cell":"G19","text":"Role in the GHG estimate"}]}</t>
        </is>
      </c>
    </row>
    <row r="110">
      <c r="A110" t="inlineStr">
        <is>
          <t>table</t>
        </is>
      </c>
      <c r="B110" t="inlineStr">
        <is>
          <t>e_madd_revision_participants</t>
        </is>
      </c>
      <c r="C110" t="inlineStr">
        <is>
          <t>10. Institutional</t>
        </is>
      </c>
      <c r="D110" t="inlineStr">
        <is>
          <t>B42:E56</t>
        </is>
      </c>
      <c r="E110" t="inlineStr">
        <is>
          <t>7.1.6 Key participants in the revision of this MADD</t>
        </is>
      </c>
      <c r="F110" t="inlineStr">
        <is>
          <t>table</t>
        </is>
      </c>
      <c r="G110" t="inlineStr"/>
      <c r="H110" t="inlineStr">
        <is>
          <t>required</t>
        </is>
      </c>
      <c r="I110" t="inlineStr"/>
      <c r="J110" t="inlineStr"/>
      <c r="K110" t="inlineStr">
        <is>
          <t>{"header_row":41,"first_row":42,"last_row":56,"totals_row":null,"min_rows":1,"columns":[{"key":"name","col":"B","dtype":"text-short","unit":"","required":true,"list":null,"formula":null,"cites_evidence":false},{"key":"organisation","col":"C","dtype":"text-short","unit":"","required":true,"list":null,"formula":null,"cites_evidence":false},{"key":"role","col":"D","dtype":"text-short","unit":"","required":true,"list":null,"formula":null,"cites_evidence":false},{"key":"representative","col":"E","dtype":"text-short","unit":"","required":false,"list":null,"formula":null,"cites_evidence":false}],"totals_cells":{},"totals_formulas":{},"anchor_cell":"B40","anchor_text":"\u25a6  7.1.6 Key participants in the revision of this MADD","header_anchors":[{"key":"name","cell":"B41","text":"Name  \u25cf"},{"key":"organisation","cell":"C41","text":"Organisation  \u25cf"},{"key":"role","cell":"D41","text":"Role  \u25cf"},{"key":"representative","cell":"E41","text":"Designated representative"}]}</t>
        </is>
      </c>
    </row>
    <row r="111">
      <c r="A111" t="inlineStr">
        <is>
          <t>field</t>
        </is>
      </c>
      <c r="B111" t="inlineStr">
        <is>
          <t>e_7_2_1_coordination_structure</t>
        </is>
      </c>
      <c r="C111" t="inlineStr">
        <is>
          <t>10. Institutional</t>
        </is>
      </c>
      <c r="D111" t="inlineStr">
        <is>
          <t>F60</t>
        </is>
      </c>
      <c r="E111" t="inlineStr">
        <is>
          <t>Describe the coordination structure and interaction between the Mitigation Activity and competent authorities of Malawi.</t>
        </is>
      </c>
      <c r="F111" t="inlineStr">
        <is>
          <t>text-long</t>
        </is>
      </c>
      <c r="G111" t="inlineStr"/>
      <c r="H111" t="inlineStr">
        <is>
          <t>required</t>
        </is>
      </c>
      <c r="I111" t="inlineStr"/>
      <c r="J111" t="inlineStr"/>
      <c r="K111" t="inlineStr">
        <is>
          <t>{"section_ref":"7.2.1","evidence_cell":null,"readonly":false,"computed":false,"locked":false,"carried_from":null,"source":"participant","annex_ref":false,"cites_evidence":false,"verify_against":null,"guidance":"","anchor_cell":"C60","anchor_text":"Describe the coordination structure and interaction between the Mitigation Activity and competent authorities of Malawi.","ref_cell":"B60","ref_text":"7.2.1"}</t>
        </is>
      </c>
    </row>
    <row r="112">
      <c r="A112" t="inlineStr">
        <is>
          <t>field</t>
        </is>
      </c>
      <c r="B112" t="inlineStr">
        <is>
          <t>e_7_2_2_national_coordination</t>
        </is>
      </c>
      <c r="C112" t="inlineStr">
        <is>
          <t>10. Institutional</t>
        </is>
      </c>
      <c r="D112" t="inlineStr">
        <is>
          <t>F61</t>
        </is>
      </c>
      <c r="E112" t="inlineStr">
        <is>
          <t>Propose what national Article 6 coordinating structures (i.e., inter-ministerial, cross-sectoral) can be established or utilized to ensure proper interaction between Malawi and the Mitigation Activity.</t>
        </is>
      </c>
      <c r="F112" t="inlineStr">
        <is>
          <t>text-long</t>
        </is>
      </c>
      <c r="G112" t="inlineStr"/>
      <c r="H112" t="inlineStr">
        <is>
          <t>required</t>
        </is>
      </c>
      <c r="I112" t="inlineStr"/>
      <c r="J112" t="inlineStr"/>
      <c r="K112" t="inlineStr">
        <is>
          <t>{"section_ref":"7.2.2","evidence_cell":null,"readonly":false,"computed":false,"locked":false,"carried_from":null,"source":"participant","annex_ref":false,"cites_evidence":false,"verify_against":null,"guidance":"","anchor_cell":"C61","anchor_text":"Propose what national Article 6 coordinating structures (i.e., inter-ministerial, cross-sectoral) can be established or utilized to ensure proper interaction between Malawi and the Mitigation Activity.","ref_cell":"B61","ref_text":"7.2.2"}</t>
        </is>
      </c>
    </row>
    <row r="113">
      <c r="A113" t="inlineStr">
        <is>
          <t>field</t>
        </is>
      </c>
      <c r="B113" t="inlineStr">
        <is>
          <t>e_7_2_3_org_setup_gov_anchoring</t>
        </is>
      </c>
      <c r="C113" t="inlineStr">
        <is>
          <t>10. Institutional</t>
        </is>
      </c>
      <c r="D113" t="inlineStr">
        <is>
          <t>F62</t>
        </is>
      </c>
      <c r="E113" t="inlineStr">
        <is>
          <t>Describe the organizational set-up which governs the Mitigation Activity and anchors the program within Malawi's governmental structure. Please detail the relationship between the implementation agreement and the governing bodies (i.e., the Environmental Affairs Department, the National Steering Committee on Climate Change (NSCCC) and the Malawi Carbon Markets Initiative (MCMI), etc.)</t>
        </is>
      </c>
      <c r="F113" t="inlineStr">
        <is>
          <t>text-long</t>
        </is>
      </c>
      <c r="G113" t="inlineStr"/>
      <c r="H113" t="inlineStr">
        <is>
          <t>required</t>
        </is>
      </c>
      <c r="I113" t="inlineStr"/>
      <c r="J113" t="inlineStr"/>
      <c r="K113" t="inlineStr">
        <is>
          <t>{"section_ref":"7.2.3","evidence_cell":null,"readonly":false,"computed":false,"locked":false,"carried_from":null,"source":"participant","annex_ref":false,"cites_evidence":false,"verify_against":null,"guidance":"","anchor_cell":"C62","anchor_text":"Describe the organizational set-up which governs the Mitigation Activity and anchors the program within Malawi's governmental structure. Please detail the relationship between the implementation agreement and the governing bodies (i.e., the Environmental Affairs Department, the National Steering Committee on Climate Change (NSCCC) and the Malawi Carbon Markets Initiative (MCMI), etc.)","ref_cell":"B62","ref_text":"7.2.3"}</t>
        </is>
      </c>
    </row>
    <row r="114">
      <c r="A114" t="inlineStr">
        <is>
          <t>field</t>
        </is>
      </c>
      <c r="B114" t="inlineStr">
        <is>
          <t>e_8_1_financing_summary</t>
        </is>
      </c>
      <c r="C114" t="inlineStr">
        <is>
          <t>11. Financing</t>
        </is>
      </c>
      <c r="D114" t="inlineStr">
        <is>
          <t>F8</t>
        </is>
      </c>
      <c r="E114" t="inlineStr">
        <is>
          <t>Summary financing model</t>
        </is>
      </c>
      <c r="F114" t="inlineStr">
        <is>
          <t>text-long</t>
        </is>
      </c>
      <c r="G114" t="inlineStr"/>
      <c r="H114" t="inlineStr">
        <is>
          <t>required</t>
        </is>
      </c>
      <c r="I114" t="inlineStr"/>
      <c r="J114" t="inlineStr"/>
      <c r="K114" t="inlineStr">
        <is>
          <t>{"section_ref":"8.1","evidence_cell":null,"readonly":false,"computed":false,"locked":false,"carried_from":null,"source":"participant","annex_ref":false,"cites_evidence":false,"verify_against":null,"guidance":"","anchor_cell":"C8","anchor_text":"Summary financing model","ref_cell":"B8","ref_text":"8.1"}</t>
        </is>
      </c>
    </row>
    <row r="115">
      <c r="A115" t="inlineStr">
        <is>
          <t>field</t>
        </is>
      </c>
      <c r="B115" t="inlineStr">
        <is>
          <t>e_8_2_financial_model_attachment</t>
        </is>
      </c>
      <c r="C115" t="inlineStr">
        <is>
          <t>11. Financing</t>
        </is>
      </c>
      <c r="D115" t="inlineStr">
        <is>
          <t>F9</t>
        </is>
      </c>
      <c r="E115" t="inlineStr">
        <is>
          <t>Detailed financial model — Annex Ref ID of the attached model</t>
        </is>
      </c>
      <c r="F115" t="inlineStr">
        <is>
          <t>text-short</t>
        </is>
      </c>
      <c r="G115" t="inlineStr"/>
      <c r="H115" t="inlineStr">
        <is>
          <t>required</t>
        </is>
      </c>
      <c r="I115" t="inlineStr"/>
      <c r="J115" t="inlineStr"/>
      <c r="K115" t="inlineStr">
        <is>
          <t>{"section_ref":"8.2","evidence_cell":null,"readonly":false,"computed":false,"locked":false,"carried_from":null,"source":"participant","annex_ref":true,"cites_evidence":true,"verify_against":null,"guidance":"Framework prompt 8.2, verbatim: 'Provide, as an attachment to this MADD, the detailed financial model'. The printed template has no response cell at all; give the annex reference here.","anchor_cell":"C9","anchor_text":"Detailed financial model \u2014 Annex Ref ID of the attached model","ref_cell":"B9","ref_text":"8.2"}</t>
        </is>
      </c>
    </row>
    <row r="116">
      <c r="A116" t="inlineStr">
        <is>
          <t>field</t>
        </is>
      </c>
      <c r="B116" t="inlineStr">
        <is>
          <t>e_currency</t>
        </is>
      </c>
      <c r="C116" t="inlineStr">
        <is>
          <t>11. Financing</t>
        </is>
      </c>
      <c r="D116" t="inlineStr">
        <is>
          <t>F10</t>
        </is>
      </c>
      <c r="E116" t="inlineStr">
        <is>
          <t>Reporting currency</t>
        </is>
      </c>
      <c r="F116" t="inlineStr">
        <is>
          <t>single-select</t>
        </is>
      </c>
      <c r="G116" t="inlineStr"/>
      <c r="H116" t="inlineStr">
        <is>
          <t>required</t>
        </is>
      </c>
      <c r="I116" t="inlineStr">
        <is>
          <t>LST_CURRENCY</t>
        </is>
      </c>
      <c r="J116" t="inlineStr"/>
      <c r="K116" t="inlineStr">
        <is>
          <t>{"section_ref":"8.3","evidence_cell":null,"readonly":false,"computed":false,"locked":false,"carried_from":null,"source":"participant","annex_ref":false,"cites_evidence":false,"verify_against":null,"guidance":"","anchor_cell":"C10","anchor_text":"Reporting currency","ref_cell":"B10","ref_text":"8.3"}</t>
        </is>
      </c>
    </row>
    <row r="117">
      <c r="A117" t="inlineStr">
        <is>
          <t>field</t>
        </is>
      </c>
      <c r="B117" t="inlineStr">
        <is>
          <t>e_fx_rate</t>
        </is>
      </c>
      <c r="C117" t="inlineStr">
        <is>
          <t>11. Financing</t>
        </is>
      </c>
      <c r="D117" t="inlineStr">
        <is>
          <t>F11</t>
        </is>
      </c>
      <c r="E117" t="inlineStr">
        <is>
          <t>Exchange rate to USD applied, and its date</t>
        </is>
      </c>
      <c r="F117" t="inlineStr">
        <is>
          <t>text-short</t>
        </is>
      </c>
      <c r="G117" t="inlineStr"/>
      <c r="H117" t="inlineStr">
        <is>
          <t>conditional</t>
        </is>
      </c>
      <c r="I117" t="inlineStr"/>
      <c r="J117" t="inlineStr"/>
      <c r="K117" t="inlineStr">
        <is>
          <t>{"section_ref":"8.4","evidence_cell":null,"readonly":false,"computed":false,"locked":false,"carried_from":null,"source":"participant","annex_ref":false,"cites_evidence":false,"verify_against":null,"guidance":"","anchor_cell":"C11","anchor_text":"Exchange rate to USD applied, and its date","ref_cell":"B11","ref_text":"8.4"}</t>
        </is>
      </c>
    </row>
    <row r="118">
      <c r="A118" t="inlineStr">
        <is>
          <t>field</t>
        </is>
      </c>
      <c r="B118" t="inlineStr">
        <is>
          <t>e_capex</t>
        </is>
      </c>
      <c r="C118" t="inlineStr">
        <is>
          <t>11. Financing</t>
        </is>
      </c>
      <c r="D118" t="inlineStr">
        <is>
          <t>F12</t>
        </is>
      </c>
      <c r="E118" t="inlineStr">
        <is>
          <t>Total capital expenditure</t>
        </is>
      </c>
      <c r="F118" t="inlineStr">
        <is>
          <t>money</t>
        </is>
      </c>
      <c r="G118" t="inlineStr">
        <is>
          <t>USD</t>
        </is>
      </c>
      <c r="H118" t="inlineStr">
        <is>
          <t>required</t>
        </is>
      </c>
      <c r="I118" t="inlineStr"/>
      <c r="J118" t="inlineStr"/>
      <c r="K118" t="inlineStr">
        <is>
          <t>{"section_ref":"8.5","evidence_cell":null,"readonly":false,"computed":false,"locked":false,"carried_from":null,"source":"participant","annex_ref":false,"cites_evidence":false,"verify_against":null,"guidance":"","anchor_cell":"C12","anchor_text":"Total capital expenditure","ref_cell":"B12","ref_text":"8.5"}</t>
        </is>
      </c>
    </row>
    <row r="119">
      <c r="A119" t="inlineStr">
        <is>
          <t>field</t>
        </is>
      </c>
      <c r="B119" t="inlineStr">
        <is>
          <t>e_opex_annual</t>
        </is>
      </c>
      <c r="C119" t="inlineStr">
        <is>
          <t>11. Financing</t>
        </is>
      </c>
      <c r="D119" t="inlineStr">
        <is>
          <t>F13</t>
        </is>
      </c>
      <c r="E119" t="inlineStr">
        <is>
          <t>Annual operating expenditure</t>
        </is>
      </c>
      <c r="F119" t="inlineStr">
        <is>
          <t>money</t>
        </is>
      </c>
      <c r="G119" t="inlineStr">
        <is>
          <t>USD/yr</t>
        </is>
      </c>
      <c r="H119" t="inlineStr">
        <is>
          <t>required</t>
        </is>
      </c>
      <c r="I119" t="inlineStr"/>
      <c r="J119" t="inlineStr"/>
      <c r="K119" t="inlineStr">
        <is>
          <t>{"section_ref":"8.6","evidence_cell":null,"readonly":false,"computed":false,"locked":false,"carried_from":null,"source":"participant","annex_ref":false,"cites_evidence":false,"verify_against":null,"guidance":"","anchor_cell":"C13","anchor_text":"Annual operating expenditure","ref_cell":"B13","ref_text":"8.6"}</t>
        </is>
      </c>
    </row>
    <row r="120">
      <c r="A120" t="inlineStr">
        <is>
          <t>field</t>
        </is>
      </c>
      <c r="B120" t="inlineStr">
        <is>
          <t>e_business_model</t>
        </is>
      </c>
      <c r="C120" t="inlineStr">
        <is>
          <t>11. Financing</t>
        </is>
      </c>
      <c r="D120" t="inlineStr">
        <is>
          <t>F14</t>
        </is>
      </c>
      <c r="E120" t="inlineStr">
        <is>
          <t>Business model type and the rationale for selecting it</t>
        </is>
      </c>
      <c r="F120" t="inlineStr">
        <is>
          <t>text-long</t>
        </is>
      </c>
      <c r="G120" t="inlineStr"/>
      <c r="H120" t="inlineStr">
        <is>
          <t>required</t>
        </is>
      </c>
      <c r="I120" t="inlineStr"/>
      <c r="J120" t="inlineStr"/>
      <c r="K120" t="inlineStr">
        <is>
          <t>{"section_ref":"8.7","evidence_cell":null,"readonly":false,"computed":false,"locked":false,"carried_from":null,"source":"participant","annex_ref":false,"cites_evidence":false,"verify_against":null,"guidance":"Annex V Module C Area 1 KI 4 requires a sustainable business model with a justified rationale.","anchor_cell":"C14","anchor_text":"Business model type and the rationale for selecting it","ref_cell":"B14","ref_text":"8.7"}</t>
        </is>
      </c>
    </row>
    <row r="121">
      <c r="A121" t="inlineStr">
        <is>
          <t>field</t>
        </is>
      </c>
      <c r="B121" t="inlineStr">
        <is>
          <t>e_financial_additionality</t>
        </is>
      </c>
      <c r="C121" t="inlineStr">
        <is>
          <t>11. Financing</t>
        </is>
      </c>
      <c r="D121" t="inlineStr">
        <is>
          <t>F15</t>
        </is>
      </c>
      <c r="E121" t="inlineStr">
        <is>
          <t>Investment analysis demonstrating financial additionality</t>
        </is>
      </c>
      <c r="F121" t="inlineStr">
        <is>
          <t>text-long</t>
        </is>
      </c>
      <c r="G121" t="inlineStr"/>
      <c r="H121" t="inlineStr">
        <is>
          <t>required</t>
        </is>
      </c>
      <c r="I121" t="inlineStr"/>
      <c r="J121" t="inlineStr"/>
      <c r="K121" t="inlineStr">
        <is>
          <t>{"section_ref":"8.8","evidence_cell":"G15","readonly":false,"computed":false,"locked":false,"carried_from":null,"source":"participant","annex_ref":false,"cites_evidence":true,"verify_against":null,"guidance":"Registry-added. The Framework requires that the activity 'would not have happened otherwise, in the absence of additional finance', and Annex V exists partly to test financial additionality \u2014 yet the Framework contains no investment-analysis field and names no benchmark, no internal rate of return, no net present value and no discount rate anywhere. State the analysis method, the benchmark applied, and the result with and without carbon revenue.","anchor_cell":"C15","anchor_text":"Investment analysis demonstrating financial additionality","ref_cell":"B15","ref_text":"8.8"}</t>
        </is>
      </c>
    </row>
    <row r="122">
      <c r="A122" t="inlineStr">
        <is>
          <t>table</t>
        </is>
      </c>
      <c r="B122" t="inlineStr">
        <is>
          <t>e_cost_allocation</t>
        </is>
      </c>
      <c r="C122" t="inlineStr">
        <is>
          <t>11. Financing</t>
        </is>
      </c>
      <c r="D122" t="inlineStr">
        <is>
          <t>B19:G48</t>
        </is>
      </c>
      <c r="E122" t="inlineStr">
        <is>
          <t>8.9 Costs and profits allocation by stage and actor</t>
        </is>
      </c>
      <c r="F122" t="inlineStr">
        <is>
          <t>table</t>
        </is>
      </c>
      <c r="G122" t="inlineStr"/>
      <c r="H122" t="inlineStr">
        <is>
          <t>required</t>
        </is>
      </c>
      <c r="I122" t="inlineStr"/>
      <c r="J122" t="inlineStr"/>
      <c r="K122" t="inlineStr">
        <is>
          <t>{"header_row":18,"first_row":19,"last_row":48,"totals_row":null,"min_rows":3,"columns":[{"key":"stage","col":"B","dtype":"single-select","unit":"","required":true,"list":"LST_WORKPLAN_PHASE","formula":null,"cites_evidence":false},{"key":"actor","col":"C","dtype":"text-short","unit":"","required":true,"list":null,"formula":null,"cites_evidence":false},{"key":"item","col":"D","dtype":"text-short","unit":"","required":true,"list":null,"formula":null,"cites_evidence":false},{"key":"kind","col":"E","dtype":"single-select","unit":"","required":true,"list":"LST_COST_PROFIT","formula":null,"cites_evidence":false},{"key":"amount","col":"F","dtype":"money","unit":"USD","required":true,"list":null,"formula":null,"cites_evidence":false},{"key":"basis","col":"G","dtype":"text-short","unit":"","required":true,"list":null,"formula":null,"cites_evidence":false}],"totals_cells":{},"totals_formulas":{},"anchor_cell":"B17","anchor_text":"\u25a6  8.9 Costs and profits allocation by stage and actor","header_anchors":[{"key":"stage","cell":"B18","text":"Stage  \u25cf"},{"key":"actor","cell":"C18","text":"Actor  \u25cf"},{"key":"item","cell":"D18","text":"Cost or revenue item  \u25cf"},{"key":"kind","cell":"E18","text":"Cost or profit  \u25cf"},{"key":"amount","cell":"F18","text":"Amount  \u25cf"},{"key":"basis","cell":"G18","text":"Basis / data source and why it was selected  \u25cf"}]}</t>
        </is>
      </c>
    </row>
    <row r="123">
      <c r="A123" t="inlineStr">
        <is>
          <t>table</t>
        </is>
      </c>
      <c r="B123" t="inlineStr">
        <is>
          <t>e_funding_sources</t>
        </is>
      </c>
      <c r="C123" t="inlineStr">
        <is>
          <t>11. Financing</t>
        </is>
      </c>
      <c r="D123" t="inlineStr">
        <is>
          <t>B53:H77</t>
        </is>
      </c>
      <c r="E123" t="inlineStr">
        <is>
          <t>8.10 Financial sources</t>
        </is>
      </c>
      <c r="F123" t="inlineStr">
        <is>
          <t>table</t>
        </is>
      </c>
      <c r="G123" t="inlineStr"/>
      <c r="H123" t="inlineStr">
        <is>
          <t>required</t>
        </is>
      </c>
      <c r="I123" t="inlineStr"/>
      <c r="J123" t="inlineStr"/>
      <c r="K123" t="inlineStr">
        <is>
          <t>{"header_row":52,"first_row":53,"last_row":77,"totals_row":78,"min_rows":1,"columns":[{"key":"source_name","col":"B","dtype":"text-short","unit":"","required":true,"list":null,"formula":null,"cites_evidence":false},{"key":"sector","col":"C","dtype":"single-select","unit":"","required":true,"list":"LST_FUNDING_TYPE","formula":null,"cites_evidence":false},{"key":"instrument","col":"D","dtype":"single-select","unit":"","required":true,"list":"LST_FUNDING_INSTRUMENT","formula":null,"cites_evidence":false},{"key":"amount","col":"E","dtype":"money","unit":"USD","required":true,"list":null,"formula":null,"cites_evidence":false},{"key":"stage","col":"F","dtype":"single-select","unit":"","required":true,"list":"LST_WORKPLAN_PHASE","formula":null,"cites_evidence":false},{"key":"status","col":"G","dtype":"single-select","unit":"","required":true,"list":"LST_COMMITMENT_STATUS","formula":null,"cites_evidence":false},{"key":"evidence_ref","col":"H","dtype":"text-short","unit":"","required":false,"list":null,"formula":null,"cites_evidence":true}],"totals_cells":{"source_name":"B78","amount":"E78"},"totals_formulas":{"source_name":"=\"TOTAL\"","amount":"=SUM(F53:F77)"},"anchor_cell":"B51","anchor_text":"\u25a6  8.10 Financial sources","header_anchors":[{"key":"source_name","cell":"B52","text":"Source  \u25cf"},{"key":"sector","cell":"C52","text":"Public or private  \u25cf"},{"key":"instrument","cell":"D52","text":"Instrument  \u25cf"},{"key":"amount","cell":"E52","text":"Amount  \u25cf"},{"key":"stage","cell":"F52","text":"Stage funded  \u25cf"},{"key":"status","cell":"G52","text":"Commitment status  \u25cf"},{"key":"evidence_ref","cell":"H52","text":"Commitment evidence Annex Ref ID"}]}</t>
        </is>
      </c>
    </row>
    <row r="124">
      <c r="A124" t="inlineStr">
        <is>
          <t>table</t>
        </is>
      </c>
      <c r="B124" t="inlineStr">
        <is>
          <t>e_cashflow</t>
        </is>
      </c>
      <c r="C124" t="inlineStr">
        <is>
          <t>11. Financing</t>
        </is>
      </c>
      <c r="D124" t="inlineStr">
        <is>
          <t>B84:I113</t>
        </is>
      </c>
      <c r="E124" t="inlineStr">
        <is>
          <t>8.11 Indicative cash flow over the activity lifetime</t>
        </is>
      </c>
      <c r="F124" t="inlineStr">
        <is>
          <t>table</t>
        </is>
      </c>
      <c r="G124" t="inlineStr"/>
      <c r="H124" t="inlineStr">
        <is>
          <t>required</t>
        </is>
      </c>
      <c r="I124" t="inlineStr"/>
      <c r="J124" t="inlineStr"/>
      <c r="K124" t="inlineStr">
        <is>
          <t>{"header_row":83,"first_row":84,"last_row":113,"totals_row":114,"min_rows":3,"columns":[{"key":"year","col":"B","dtype":"integer","unit":"","required":true,"list":null,"formula":null,"cites_evidence":false},{"key":"capex","col":"C","dtype":"money","unit":"USD","required":false,"list":null,"formula":null,"cites_evidence":false},{"key":"opex","col":"D","dtype":"money","unit":"USD","required":false,"list":null,"formula":null,"cites_evidence":false},{"key":"non_carbon_revenue","col":"E","dtype":"money","unit":"USD","required":false,"list":null,"formula":null,"cites_evidence":false},{"key":"mo_volume","col":"F","dtype":"decimal","unit":"tCO2e","required":false,"list":null,"formula":null,"cites_evidence":false},{"key":"mo_price","col":"G","dtype":"money","unit":"USD/tCO2e","required":false,"list":null,"formula":null,"cites_evidence":false},{"key":"carbon_revenue","col":"H","dtype":"money","unit":"USD","required":false,"list":null,"formula":"=IF(COUNT(F{r}:G{r})&lt;2,\"\",F{r}*G{r})","cites_evidence":false},{"key":"net_cashflow","col":"I","dtype":"money","unit":"USD","required":false,"list":null,"formula":"=IF(COUNT(C{r}:E{r},H{r})=0,\"\",E{r}+H{r}-C{r}-D{r})","cites_evidence":false}],"totals_cells":{"year":"B114","capex":"C114","opex":"D114","non_carbon_revenue":"E114","mo_volume":"F114","carbon_revenue":"H114","net_cashflow":"I114"},"totals_formulas":{"year":"=\"TOTAL\"","capex":"=SUM(C84:C113)","opex":"=SUM(D84:D113)","non_carbon_revenue":"=SUM(E84:E113)","mo_volume":"=SUM(F84:F113)","carbon_revenue":"=SUM(H84:H113)","net_cashflow":"=SUM(I84:I113)"},"anchor_cell":"B81","anchor_text":"\u25a6  8.11 Indicative cash flow over the activity lifetime","header_anchors":[{"key":"year","cell":"B83","text":"Year  \u25cf"},{"key":"capex","cell":"C83","text":"Capital expenditure"},{"key":"opex","cell":"D83","text":"Operating expenditure"},{"key":"non_carbon_revenue","cell":"E83","text":"Non-carbon revenue"},{"key":"mo_volume","cell":"F83","text":"Mitigation Outcomes sold"},{"key":"mo_price","cell":"G83","text":"Price"},{"key":"carbon_revenue","cell":"H83","text":"Carbon revenue"},{"key":"net_cashflow","cell":"I83","text":"Net cash flow"}]}</t>
        </is>
      </c>
    </row>
    <row r="125">
      <c r="A125" t="inlineStr">
        <is>
          <t>field</t>
        </is>
      </c>
      <c r="B125" t="inlineStr">
        <is>
          <t>e_9_1_gantt_attachment</t>
        </is>
      </c>
      <c r="C125" t="inlineStr">
        <is>
          <t>12. Schedule</t>
        </is>
      </c>
      <c r="D125" t="inlineStr">
        <is>
          <t>F8</t>
        </is>
      </c>
      <c r="E125" t="inlineStr">
        <is>
          <t>Detailed GANTT chart — Annex Ref ID</t>
        </is>
      </c>
      <c r="F125" t="inlineStr">
        <is>
          <t>text-short</t>
        </is>
      </c>
      <c r="G125" t="inlineStr"/>
      <c r="H125" t="inlineStr">
        <is>
          <t>required</t>
        </is>
      </c>
      <c r="I125" t="inlineStr"/>
      <c r="J125" t="inlineStr"/>
      <c r="K125" t="inlineStr">
        <is>
          <t>{"section_ref":"9.1","evidence_cell":null,"readonly":false,"computed":false,"locked":false,"carried_from":null,"source":"participant","annex_ref":true,"cites_evidence":true,"verify_against":null,"guidance":"Framework prompt 9.1, verbatim: 'Provide, as an attachment to this MADD, a detailed GANTT chart of the Mitigation Activity's schedule'.","anchor_cell":"C8","anchor_text":"Detailed GANTT chart \u2014 Annex Ref ID","ref_cell":"B8","ref_text":"9.1"}</t>
        </is>
      </c>
    </row>
    <row r="126">
      <c r="A126" t="inlineStr">
        <is>
          <t>field</t>
        </is>
      </c>
      <c r="B126" t="inlineStr">
        <is>
          <t>e_ma_start_date</t>
        </is>
      </c>
      <c r="C126" t="inlineStr">
        <is>
          <t>12. Schedule</t>
        </is>
      </c>
      <c r="D126" t="inlineStr">
        <is>
          <t>F9</t>
        </is>
      </c>
      <c r="E126" t="inlineStr">
        <is>
          <t>Mitigation Activity start date</t>
        </is>
      </c>
      <c r="F126" t="inlineStr">
        <is>
          <t>date</t>
        </is>
      </c>
      <c r="G126" t="inlineStr"/>
      <c r="H126" t="inlineStr">
        <is>
          <t>required</t>
        </is>
      </c>
      <c r="I126" t="inlineStr"/>
      <c r="J126" t="inlineStr"/>
      <c r="K126" t="inlineStr">
        <is>
          <t>{"section_ref":"9.2","evidence_cell":null,"readonly":false,"computed":false,"locked":false,"carried_from":null,"source":"participant","annex_ref":false,"cites_evidence":false,"verify_against":null,"guidance":"Registry-added. Annex V Module 0 criteria 6 and 7 and Module A Area 1 KI 3 all test the start date, yet no field in the printed template captures it. Module 0 criterion 7 requires implementation to start no earlier than three months before the application.","anchor_cell":"C9","anchor_text":"Mitigation Activity start date","ref_cell":"B9","ref_text":"9.2"}</t>
        </is>
      </c>
    </row>
    <row r="127">
      <c r="A127" t="inlineStr">
        <is>
          <t>field</t>
        </is>
      </c>
      <c r="B127" t="inlineStr">
        <is>
          <t>e_expected_completion</t>
        </is>
      </c>
      <c r="C127" t="inlineStr">
        <is>
          <t>12. Schedule</t>
        </is>
      </c>
      <c r="D127" t="inlineStr">
        <is>
          <t>F10</t>
        </is>
      </c>
      <c r="E127" t="inlineStr">
        <is>
          <t>Expected completion of implementation</t>
        </is>
      </c>
      <c r="F127" t="inlineStr">
        <is>
          <t>date</t>
        </is>
      </c>
      <c r="G127" t="inlineStr"/>
      <c r="H127" t="inlineStr">
        <is>
          <t>required</t>
        </is>
      </c>
      <c r="I127" t="inlineStr"/>
      <c r="J127" t="inlineStr"/>
      <c r="K127" t="inlineStr">
        <is>
          <t>{"section_ref":"9.3","evidence_cell":null,"readonly":false,"computed":false,"locked":false,"carried_from":null,"source":"participant","annex_ref":false,"cites_evidence":false,"verify_against":null,"guidance":"","anchor_cell":"C10","anchor_text":"Expected completion of implementation","ref_cell":"B10","ref_text":"9.3"}</t>
        </is>
      </c>
    </row>
    <row r="128">
      <c r="A128" t="inlineStr">
        <is>
          <t>table</t>
        </is>
      </c>
      <c r="B128" t="inlineStr">
        <is>
          <t>e_milestones</t>
        </is>
      </c>
      <c r="C128" t="inlineStr">
        <is>
          <t>12. Schedule</t>
        </is>
      </c>
      <c r="D128" t="inlineStr">
        <is>
          <t>B14:H43</t>
        </is>
      </c>
      <c r="E128" t="inlineStr">
        <is>
          <t>Implementation milestones</t>
        </is>
      </c>
      <c r="F128" t="inlineStr">
        <is>
          <t>table</t>
        </is>
      </c>
      <c r="G128" t="inlineStr"/>
      <c r="H128" t="inlineStr">
        <is>
          <t>required</t>
        </is>
      </c>
      <c r="I128" t="inlineStr"/>
      <c r="J128" t="inlineStr"/>
      <c r="K128" t="inlineStr">
        <is>
          <t>{"header_row":13,"first_row":14,"last_row":43,"totals_row":null,"min_rows":4,"columns":[{"key":"phase","col":"B","dtype":"single-select","unit":"","required":true,"list":"LST_WORKPLAN_PHASE","formula":null,"cites_evidence":false},{"key":"milestone","col":"C","dtype":"text-short","unit":"","required":true,"list":null,"formula":null,"cites_evidence":false},{"key":"planned_start","col":"D","dtype":"date","unit":"","required":true,"list":null,"formula":null,"cites_evidence":false},{"key":"planned_end","col":"E","dtype":"date","unit":"","required":true,"list":null,"formula":null,"cites_evidence":false},{"key":"responsible","col":"F","dtype":"text-short","unit":"","required":true,"list":null,"formula":null,"cites_evidence":false},{"key":"dependency","col":"G","dtype":"text-short","unit":"","required":false,"list":null,"formula":null,"cites_evidence":false},{"key":"deliverable","col":"H","dtype":"text-short","unit":"","required":false,"list":null,"formula":null,"cites_evidence":false}],"totals_cells":{},"totals_formulas":{},"anchor_cell":"B12","anchor_text":"\u25a6  Implementation milestones","header_anchors":[{"key":"phase","cell":"B13","text":"Phase  \u25cf"},{"key":"milestone","cell":"C13","text":"Milestone  \u25cf"},{"key":"planned_start","cell":"D13","text":"Planned start  \u25cf"},{"key":"planned_end","cell":"E13","text":"Planned end  \u25cf"},{"key":"responsible","cell":"F13","text":"Responsible party  \u25cf"},{"key":"dependency","cell":"G13","text":"Depends on"},{"key":"deliverable","cell":"H13","text":"Deliverable"}]}</t>
        </is>
      </c>
    </row>
    <row r="129">
      <c r="A129" t="inlineStr">
        <is>
          <t>field</t>
        </is>
      </c>
      <c r="B129" t="inlineStr">
        <is>
          <t>e_10_1_status_ead</t>
        </is>
      </c>
      <c r="C129" t="inlineStr">
        <is>
          <t>13. Interactions</t>
        </is>
      </c>
      <c r="D129" t="inlineStr">
        <is>
          <t>F8</t>
        </is>
      </c>
      <c r="E129" t="inlineStr">
        <is>
          <t>Status of interactions with Malawi's Environmental Affairs Department</t>
        </is>
      </c>
      <c r="F129" t="inlineStr">
        <is>
          <t>text-long</t>
        </is>
      </c>
      <c r="G129" t="inlineStr"/>
      <c r="H129" t="inlineStr">
        <is>
          <t>required</t>
        </is>
      </c>
      <c r="I129" t="inlineStr"/>
      <c r="J129" t="inlineStr"/>
      <c r="K129" t="inlineStr">
        <is>
          <t>{"section_ref":"10.1","evidence_cell":null,"readonly":false,"computed":false,"locked":false,"carried_from":null,"source":"participant","annex_ref":false,"cites_evidence":false,"verify_against":null,"guidance":"","anchor_cell":"C8","anchor_text":"Status of interactions with Malawi's Environmental Affairs Department","ref_cell":"B8","ref_text":"10.1"}</t>
        </is>
      </c>
    </row>
    <row r="130">
      <c r="A130" t="inlineStr">
        <is>
          <t>field</t>
        </is>
      </c>
      <c r="B130" t="inlineStr">
        <is>
          <t>e_10_2_status_acquiring_party</t>
        </is>
      </c>
      <c r="C130" t="inlineStr">
        <is>
          <t>13. Interactions</t>
        </is>
      </c>
      <c r="D130" t="inlineStr">
        <is>
          <t>F9</t>
        </is>
      </c>
      <c r="E130" t="inlineStr">
        <is>
          <t>Status of interactions with the Acquiring Participating Party</t>
        </is>
      </c>
      <c r="F130" t="inlineStr">
        <is>
          <t>text-long</t>
        </is>
      </c>
      <c r="G130" t="inlineStr"/>
      <c r="H130" t="inlineStr">
        <is>
          <t>required</t>
        </is>
      </c>
      <c r="I130" t="inlineStr"/>
      <c r="J130" t="inlineStr"/>
      <c r="K130" t="inlineStr">
        <is>
          <t>{"section_ref":"10.2","evidence_cell":null,"readonly":false,"computed":false,"locked":false,"carried_from":null,"source":"participant","annex_ref":false,"cites_evidence":false,"verify_against":null,"guidance":"The printed label carries the merge token [Acquiring Participating Party]. Where there is more than one acquiring Party, use the table below.","anchor_cell":"C9","anchor_text":"Status of interactions with the Acquiring Participating Party","ref_cell":"B9","ref_text":"10.2"}</t>
        </is>
      </c>
    </row>
    <row r="131">
      <c r="A131" t="inlineStr">
        <is>
          <t>field</t>
        </is>
      </c>
      <c r="B131" t="inlineStr">
        <is>
          <t>e_10_3_status_other_stakeholders</t>
        </is>
      </c>
      <c r="C131" t="inlineStr">
        <is>
          <t>13. Interactions</t>
        </is>
      </c>
      <c r="D131" t="inlineStr">
        <is>
          <t>F10</t>
        </is>
      </c>
      <c r="E131" t="inlineStr">
        <is>
          <t>If applicable, status of interactions with other relevant stakeholders involved in the Mitigation Activity</t>
        </is>
      </c>
      <c r="F131" t="inlineStr">
        <is>
          <t>text-long</t>
        </is>
      </c>
      <c r="G131" t="inlineStr"/>
      <c r="H131" t="inlineStr">
        <is>
          <t>optional</t>
        </is>
      </c>
      <c r="I131" t="inlineStr"/>
      <c r="J131" t="inlineStr"/>
      <c r="K131" t="inlineStr">
        <is>
          <t>{"section_ref":"10.3","evidence_cell":null,"readonly":false,"computed":false,"locked":false,"carried_from":null,"source":"participant","annex_ref":false,"cites_evidence":false,"verify_against":null,"guidance":"","anchor_cell":"C10","anchor_text":"If applicable, status of interactions with other relevant stakeholders involved in the Mitigation Activity","ref_cell":"B10","ref_text":"10.3"}</t>
        </is>
      </c>
    </row>
    <row r="132">
      <c r="A132" t="inlineStr">
        <is>
          <t>table</t>
        </is>
      </c>
      <c r="B132" t="inlineStr">
        <is>
          <t>e_interactions</t>
        </is>
      </c>
      <c r="C132" t="inlineStr">
        <is>
          <t>13. Interactions</t>
        </is>
      </c>
      <c r="D132" t="inlineStr">
        <is>
          <t>B14:G31</t>
        </is>
      </c>
      <c r="E132" t="inlineStr">
        <is>
          <t>Interactions by counterparty</t>
        </is>
      </c>
      <c r="F132" t="inlineStr">
        <is>
          <t>table</t>
        </is>
      </c>
      <c r="G132" t="inlineStr"/>
      <c r="H132" t="inlineStr">
        <is>
          <t>required</t>
        </is>
      </c>
      <c r="I132" t="inlineStr"/>
      <c r="J132" t="inlineStr"/>
      <c r="K132" t="inlineStr">
        <is>
          <t>{"header_row":13,"first_row":14,"last_row":31,"totals_row":null,"min_rows":1,"columns":[{"key":"counterparty","col":"B","dtype":"text-short","unit":"","required":true,"list":null,"formula":null,"cites_evidence":false},{"key":"counterparty_class","col":"C","dtype":"single-select","unit":"","required":false,"list":"LST_INSTITUTION","formula":null,"cites_evidence":false},{"key":"status","col":"D","dtype":"single-select","unit":"","required":true,"list":"LST_INTERACTION_STATUS","formula":null,"cites_evidence":false},{"key":"last_contact","col":"E","dtype":"date","unit":"","required":false,"list":null,"formula":null,"cites_evidence":false},{"key":"summary","col":"F","dtype":"text-short","unit":"","required":true,"list":null,"formula":null,"cites_evidence":false},{"key":"annex_ref","col":"G","dtype":"text-short","unit":"","required":false,"list":null,"formula":null,"cites_evidence":true}],"totals_cells":{},"totals_formulas":{},"anchor_cell":"B12","anchor_text":"\u25a6  Interactions by counterparty","header_anchors":[{"key":"counterparty","cell":"B13","text":"Counterparty  \u25cf"},{"key":"counterparty_class","cell":"C13","text":"Class"},{"key":"status","cell":"D13","text":"Status  \u25cf"},{"key":"last_contact","cell":"E13","text":"Date of last contact"},{"key":"summary","cell":"F13","text":"Summary  \u25cf"},{"key":"annex_ref","cell":"G13","text":"Annex Ref ID"}]}</t>
        </is>
      </c>
    </row>
    <row r="133">
      <c r="A133" t="inlineStr">
        <is>
          <t>table</t>
        </is>
      </c>
      <c r="B133" t="inlineStr">
        <is>
          <t>evidence_register</t>
        </is>
      </c>
      <c r="C133" t="inlineStr">
        <is>
          <t>Evidence Register</t>
        </is>
      </c>
      <c r="D133" t="inlineStr">
        <is>
          <t>B6:G45</t>
        </is>
      </c>
      <c r="E133" t="inlineStr">
        <is>
          <t>Evidence register</t>
        </is>
      </c>
      <c r="F133" t="inlineStr">
        <is>
          <t>table</t>
        </is>
      </c>
      <c r="G133" t="inlineStr"/>
      <c r="H133" t="inlineStr">
        <is>
          <t>optional</t>
        </is>
      </c>
      <c r="I133" t="inlineStr"/>
      <c r="J133" t="inlineStr"/>
      <c r="K133" t="inlineStr">
        <is>
          <t>{"header_row":5,"first_row":6,"last_row":45,"anchor_cell":"B2","anchor_text":"Evidence register \u2014 annexes, photographs, maps and certificates","header_anchors":[{"key":"annex_ref_id","cell":"B5","text":"Annex Ref ID"},{"key":"title","cell":"C5","text":"Title / description"},{"key":"evidence_type","cell":"D5","text":"Evidence type"},{"key":"referenced_in","cell":"E5","text":"Referenced in (sheet \u00b7 field)"},{"key":"file_name","cell":"F5","text":"File name you will upload"},{"key":"capture_date","cell":"G5","text":"Capture / issue date"}],"columns":[{"key":"annex_ref_id","col":"B","dtype":"text-short"},{"key":"title","col":"C","dtype":"text-short"},{"key":"evidence_type","col":"D","dtype":"single-select","list":"LST_EVIDENCE_TYPE"},{"key":"referenced_in","col":"E","dtype":"text-short"},{"key":"file_name","col":"F","dtype":"text-short"},{"key":"capture_date","col":"G","dtype":"date"}]}</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sheetData>
    <row r="1">
      <c r="A1" t="inlineStr">
        <is>
          <t>MCRS_TEMPLATE_SCHEMA_V2</t>
        </is>
      </c>
      <c r="B1" t="inlineStr"/>
      <c r="C1" t="inlineStr">
        <is>
          <t>signature_scheme</t>
        </is>
      </c>
    </row>
    <row r="2">
      <c r="A2" t="inlineStr">
        <is>
          <t>3a4735bc45747b1cb4adbfbadd93d33f9f54175f6e66c3eda0328ca1d5d7c009</t>
        </is>
      </c>
      <c r="B2" t="inlineStr"/>
      <c r="C2" t="inlineStr">
        <is>
          <t>signature</t>
        </is>
      </c>
    </row>
    <row r="3">
      <c r="A3" t="inlineStr">
        <is>
          <t>199343</t>
        </is>
      </c>
      <c r="B3" t="inlineStr"/>
      <c r="C3" t="inlineStr">
        <is>
          <t>signing_key_id</t>
        </is>
      </c>
    </row>
    <row r="4">
      <c r="A4" t="inlineStr">
        <is>
          <t>{"build_date":"2026-07-25","checks":[{"description":"0. Submission Control 0.1 \u2014 \u201cRegulatory track\u201d is completed","id":"REQ\u00b7e_article_track","needs_sources":[],"reads_fields":["e_article_track"],"reads_tables":[],"rule":{"of":{"id":"e_article_track","t":"field"},"op":"filled"},"scope":"workbook","severity":"blocking"},{"description":"0. Submission Control 0.2 \u2014 \u201cMAP-ID\u201d matches the record MCRS holds","id":"REG\u00b7e_map_id","needs_sources":["map_account_record","registry_data"],"reads_fields":[],"reads_tables":[],"rule":{"of":[{"op":"needs","sources":["registry_data"]},{"op":"needs","sources":["map_account_record"]}],"op":"and"},"scope":"server","severity":"blocking"},{"description":"0. Submission Control 0.3 \u2014 \u201cMA-ID, if already assigned by the EAD\u201d matches the record MCRS holds","id":"REG\u00b7e_ma_id","needs_sources":["map_account_record","registry_data"],"reads_fields":[],"reads_tables":[],"rule":{"of":[{"op":"needs","sources":["registry_data"]},{"op":"needs","sources":["map_account_record"]}],"op":"and"},"scope":"server","severity":"advisory"},{"description":"0. Submission Control 0.5 \u2014 \u201cDocument version\u201d is completed","id":"REQ\u00b7e_document_version","needs_sources":[],"reads_fields":["e_document_version"],"reads_tables":[],"rule":{"of":{"id":"e_document_version","t":"field"},"op":"filled"},"scope":"workbook","severity":"blocking"},{"description":"0. Submission Control 0.6 \u2014 \u201cDate and place\u201d is completed","id":"REQ\u00b7e_date_and_place","needs_sources":[],"reads_fields":["e_date_and_place"],"reads_tables":[],"rule":{"of":{"id":"e_date_and_place","t":"field"},"op":"filled"},"scope":"workbook","severity":"blocking"},{"description":"0. Submission Control 0.7 \u2014 \u201cPrepared by (full name)\u201d is completed","id":"REQ\u00b7e_prepared_by","needs_sources":[],"reads_fields":["e_prepared_by"],"reads_tables":[],"rule":{"of":{"id":"e_prepared_by","t":"field"},"op":"filled"},"scope":"workbook","severity":"blocking"},{"description":"0. Submission Control 0.8 \u2014 \u201cDesignation / position\u201d is completed","id":"REQ\u00b7e_prepared_by_position","needs_sources":[],"reads_fields":["e_prepared_by_position"],"reads_tables":[],"rule":{"of":{"id":"e_prepared_by_position","t":"field"},"op":"filled"},"scope":"workbook","severity":"blocking"},{"description":"0. Submission Control 0.9 \u2014 \u201cSignature \u2014 Annex Ref ID of the signed page\u201d is completed","id":"REQ\u00b7e_signature_ref","needs_sources":[],"reads_fields":["e_signature_ref"],"reads_tables":[],"rule":{"of":{"id":"e_signature_ref","t":"field"},"op":"filled"},"scope":"workbook","severity":"blocking"},{"description":"0. Submission Control 0.10 \u2014 \u201cSubmission date\u201d is completed","id":"REQ\u00b7e_submission_date","needs_sources":[],"reads_fields":["e_submission_date"],"reads_tables":[],"rule":{"of":{"id":"e_submission_date","t":"field"},"op":"filled"},"scope":"workbook","severity":"blocking"},{"description":"0. Submission Control 0.11 \u2014 \u201cValidation body type\u201d is completed","id":"REQ\u00b7e_validator_type","needs_sources":[],"reads_fields":["e_validator_type"],"reads_tables":[],"rule":{"of":{"id":"e_validator_type","t":"field"},"op":"filled"},"scope":"workbook","severity":"blocking"},{"description":"0. Submission Control 0.12 \u2014 \u201cValidation body name\u201d is completed","id":"REQ\u00b7e_validator_name","needs_sources":[],"reads_fields":["e_validator_name"],"reads_tables":[],"rule":{"of":{"id":"e_validator_name","t":"field"},"op":"filled"},"scope":"workbook","severity":"blocking"},{"description":"0. Submission Control 0.13 \u2014 \u201cValidation body accreditation reference and expiry\u201d is completed","id":"REQ\u00b7e_validator_accreditation","needs_sources":[],"reads_fields":["e_validator_accreditation"],"reads_tables":[],"rule":{"of":{"id":"e_validator_accreditation","t":"field"},"op":"filled"},"scope":"workbook","severity":"blocking"},{"description":"1. Overview 1.3 \u2014 \u201cReceiving country\u201d is completed","id":"REQ\u00b7e_receiving_country","needs_sources":[],"reads_fields":["e_receiving_country"],"reads_tables":[],"rule":{"of":{"id":"e_receiving_country","t":"field"},"op":"filled"},"scope":"workbook","severity":"blocking"},{"description":"1. Overview 1.4 \u2014 \u201cName of managing entity in receiving country\u201d is completed","id":"REQ\u00b7e_receiving_managing_entity","needs_sources":[],"reads_fields":["e_receiving_managing_entity"],"reads_tables":[],"rule":{"of":{"id":"e_receiving_managing_entity","t":"field"},"op":"filled"},"scope":"workbook","severity":"blocking"},{"description":"1. Overview 1.5 \u2014 \u201cMitigation Activity name\u201d is completed","id":"REQ\u00b7e_ma_name","needs_sources":[],"reads_fields":["e_ma_name"],"reads_tables":[],"rule":{"of":{"id":"e_ma_name","t":"field"},"op":"filled"},"scope":"workbook","severity":"blocking"},{"description":"1. Overview 1.6 \u2014 \u201cMitigation Activity sector\u201d is completed","id":"REQ\u00b7e_ma_sector","needs_sources":[],"reads_fields":["e_ma_sector"],"reads_tables":[],"rule":{"of":{"id":"e_ma_sector","t":"field"},"op":"filled"},"scope":"workbook","severity":"blocking"},{"description":"1. Overview 1.8 \u2014 \u201cIPCC sector for UNFCCC reporting\u201d is completed","id":"REQ\u00b7e_ipcc_sector","needs_sources":[],"reads_fields":["e_ipcc_sector"],"reads_tables":[],"rule":{"of":{"id":"e_ipcc_sector","t":"field"},"op":"filled"},"scope":"workbook","severity":"blocking"},{"description":"1. Overview 1.9 \u2014 \u201cMitigation rationale\u201d is completed","id":"REQ\u00b7e_mitigation_rationale","needs_sources":[],"reads_fields":["e_mitigation_rationale"],"reads_tables":[],"rule":{"of":{"id":"e_mitigation_rationale","t":"field"},"op":"filled"},"scope":"workbook","severity":"blocking"},{"description":"1. Overview 1.10 \u2014 \u201cSummary of Mitigation Activity (including the technology or change in practice)\u201d is completed","id":"REQ\u00b7e_ma_summary","needs_sources":[],"reads_fields":["e_ma_summary"],"reads_tables":[],"rule":{"of":{"id":"e_ma_summary","t":"field"},"op":"filled"},"scope":"workbook","severity":"blocking"},{"description":"1. Overview 1.11 \u2014 \u201cGeographic coverage of Mitigation Activity\u201d is completed","id":"REQ\u00b7e_geographic_coverage","needs_sources":[],"reads_fields":["e_geographic_coverage"],"reads_tables":[],"rule":{"of":{"id":"e_geographic_coverage","t":"field"},"op":"filled"},"scope":"workbook","severity":"blocking"},{"description":"1. Overview 1.12 \u2014 \u201cDistrict(s) covered by the activity\u201d is completed","id":"REQ\u00b7e_district","needs_sources":[],"reads_fields":["e_district"],"reads_tables":[],"rule":{"of":{"id":"e_district","t":"field"},"op":"filled"},"scope":"workbook","severity":"blocking"},{"description":"1. Overview 1.12a \u2014 \u201cPrincipal district (for unit identification)\u201d is completed","id":"REQ\u00b7e_principal_district","needs_sources":[],"reads_fields":["e_principal_district"],"reads_tables":[],"rule":{"of":{"id":"e_principal_district","t":"field"},"op":"filled"},"scope":"workbook","severity":"blocking"},{"description":"1. Overview 1.13 \u2014 \u201cLatitude of the principal site\u201d is completed","id":"REQ\u00b7e_latitude","needs_sources":[],"reads_fields":["e_latitude"],"reads_tables":[],"rule":{"of":{"id":"e_latitude","t":"field"},"op":"filled"},"scope":"workbook","severity":"blocking"},{"description":"1. Overview 1.14 \u2014 \u201cLongitude of the principal site\u201d is completed","id":"REQ\u00b7e_longitude","needs_sources":[],"reads_fields":["e_longitude"],"reads_tables":[],"rule":{"of":{"id":"e_longitude","t":"field"},"op":"filled"},"scope":"workbook","severity":"blocking"},{"description":"1. Overview 1.15 \u2014 \u201cType of Mitigation Outcome the Mitigation Activity seeks to generate\u201d is completed","id":"REQ\u00b7e_mo_type","needs_sources":[],"reads_fields":["e_mo_type"],"reads_tables":[],"rule":{"of":{"id":"e_mo_type","t":"field"},"op":"filled"},"scope":"workbook","severity":"blocking"},{"description":"1. Overview 1.16 \u2014 \u201cScale band\u201d is completed","id":"REQ\u00b7e_activity_scale","needs_sources":[],"reads_fields":["e_activity_scale"],"reads_tables":[],"rule":{"of":{"id":"e_activity_scale","t":"field"},"op":"filled"},"scope":"workbook","severity":"blocking"},{"description":"2. Project Design 2.1.1 \u2014 \u201cDefinition of relevant objectives and targets following the SMART principle: being Speci\u201d is completed","id":"REQ\u00b7e_2_1_1_smart_objectives","needs_sources":[],"reads_fields":["e_2_1_1_smart_objectives"],"reads_tables":[],"rule":{"of":{"id":"e_2_1_1_smart_objectives","t":"field"},"op":"filled"},"scope":"workbook","severity":"blocking"},{"description":"2. Project Design 2.1.2 \u2014 \u201cExplain how the relevant objectives and targets are aligned with the commitment to reduc\u201d is completed","id":"REQ\u00b7e_2_1_2_ghg_alignment","needs_sources":[],"reads_fields":["e_2_1_2_ghg_alignment"],"reads_tables":[],"rule":{"of":{"id":"e_2_1_2_ghg_alignment","t":"field"},"op":"filled"},"scope":"workbook","severity":"blocking"},{"description":"2. Project Design 2.1.3 \u2014 \u201cExplain how the MA is directly related to Malawi's NDC, including information related to\u201d is completed","id":"REQ\u00b7e_2_1_3_ndc_linkage","needs_sources":[],"reads_fields":["e_2_1_3_ndc_linkage"],"reads_tables":[],"rule":{"of":{"id":"e_2_1_3_ndc_linkage","t":"field"},"op":"filled"},"scope":"workbook","severity":"blocking"},{"description":"2. Project Design 2.1.4 \u2014 \u201cPresent analytical evidence supporting the rationale behind target establishment, taking\u201d is completed","id":"REQ\u00b7e_2_1_4_target_evidence","needs_sources":[],"reads_fields":["e_2_1_4_target_evidence"],"reads_tables":[],"rule":{"of":{"id":"e_2_1_4_target_evidence","t":"field"},"op":"filled"},"scope":"workbook","severity":"blocking"},{"description":"2. Project Design 2.1.5 \u2014 \u201cEstablish KPIs to assess both GHG and non-GHG objectives and targets of the MA, includin\u201d is completed","id":"REQ\u00b7e_2_1_5_kpis","needs_sources":[],"reads_fields":["e_2_1_5_kpis"],"reads_tables":[],"rule":{"of":{"id":"e_2_1_5_kpis","t":"field"},"op":"filled"},"scope":"workbook","severity":"blocking"},{"description":"2. Project Design \u2014 table \u201cKey Performance Indicators\u201d has at least 3 completed row(s)","id":"TBL\u00b7e_kpis","needs_sources":[],"reads_fields":[],"reads_tables":["e_kpis"],"rule":{"of":[{"t":"count","table":"e_kpis"},{"t":"lit","v":3}],"op":"gte"},"scope":"workbook","severity":"blocking"},{"description":"2. Project Design 2.2.1 \u2014 \u201cDescribe potential obstacles in executing the MA, including those encountered by the MA,\u201d is completed","id":"REQ\u00b7e_2_2_1_barriers","needs_sources":[],"reads_fields":["e_2_2_1_barriers"],"reads_tables":[],"rule":{"of":{"id":"e_2_2_1_barriers","t":"field"},"op":"filled"},"scope":"workbook","severity":"blocking"},{"description":"2. Project Design 2.2.2 \u2014 \u201cIdentify all potential risks pertinent to the implementation of the MA, encompassing pol\u201d is completed","id":"REQ\u00b7e_2_2_2_risks","needs_sources":[],"reads_fields":["e_2_2_2_risks"],"reads_tables":[],"rule":{"of":{"id":"e_2_2_2_risks","t":"field"},"op":"filled"},"scope":"workbook","severity":"blocking"},{"description":"2. Project Design 2.2.3 \u2014 \u201cIncorporate all pertinent references to legal and regulatory compliance, ensuring alignm\u201d is completed","id":"REQ\u00b7e_2_2_3_legal_compliance","needs_sources":[],"reads_fields":["e_2_2_3_legal_compliance"],"reads_tables":[],"rule":{"of":{"id":"e_2_2_3_legal_compliance","t":"field"},"op":"filled"},"scope":"workbook","severity":"blocking"},{"description":"2. Project Design \u2014 table \u201cRisk register\u201d has at least 5 completed row(s)","id":"TBL\u00b7e_risk_register","needs_sources":[],"reads_fields":[],"reads_tables":["e_risk_register"],"rule":{"of":[{"t":"count","table":"e_risk_register"},{"t":"lit","v":5}],"op":"gte"},"scope":"workbook","severity":"blocking"},{"description":"3. Methodology 3.1.1 \u2014 \u201cAutonomous development (\"business as usual\" \u2013 BAU)\u201d is completed","id":"REQ\u00b7e_3_1_1_bau_baseline","needs_sources":[],"reads_fields":["e_3_1_1_bau_baseline"],"reads_tables":[],"rule":{"of":{"id":"e_3_1_1_bau_baseline","t":"field"},"op":"filled"},"scope":"workbook","severity":"blocking"},{"description":"3. Methodology 3.1.2 \u2014 \u201cEffect of existing and/or planned policies and measures in line with Malawi's NDC\u201d is completed","id":"REQ\u00b7e_3_1_2_policy_effect","needs_sources":[],"reads_fields":["e_3_1_2_policy_effect"],"reads_tables":[],"rule":{"of":{"id":"e_3_1_2_policy_effect","t":"field"},"op":"filled"},"scope":"workbook","severity":"blocking"},{"description":"3. Methodology 3.1.3 \u2014 \u201cCrediting baseline\u201d is completed","id":"REQ\u00b7e_3_1_3_crediting_baseline","needs_sources":[],"reads_fields":["e_3_1_3_crediting_baseline"],"reads_tables":[],"rule":{"of":{"id":"e_3_1_3_crediting_baseline","t":"field"},"op":"filled"},"scope":"workbook","severity":"blocking"},{"description":"3. Methodology 3.1.4 \u2014 \u201cConfirm that the crediting baseline is set below the business-as-usual scenario\u201d is completed","id":"REQ\u00b7e_baseline_below_bau","needs_sources":[],"reads_fields":["e_baseline_below_bau"],"reads_tables":[],"rule":{"of":{"id":"e_baseline_below_bau","t":"field"},"op":"filled"},"scope":"workbook","severity":"blocking"},{"description":"3. Methodology 3.2.1 \u2014 \u201cCrediting period type\u201d is completed","id":"REQ\u00b7e_crediting_period_type","needs_sources":[],"reads_fields":["e_crediting_period_type"],"reads_tables":[],"rule":{"of":{"id":"e_crediting_period_type","t":"field"},"op":"filled"},"scope":"workbook","severity":"blocking"},{"description":"3. Methodology 3.2.2 \u2014 \u201cCrediting period start date\u201d is completed","id":"REQ\u00b7e_crediting_period_start","needs_sources":[],"reads_fields":["e_crediting_period_start"],"reads_tables":[],"rule":{"of":{"id":"e_crediting_period_start","t":"field"},"op":"filled"},"scope":"workbook","severity":"blocking"},{"description":"3. Methodology 3.2.3 \u2014 \u201cCrediting period end date\u201d is completed","id":"REQ\u00b7e_crediting_period_end","needs_sources":[],"reads_fields":["e_crediting_period_end"],"reads_tables":[],"rule":{"of":{"id":"e_crediting_period_end","t":"field"},"op":"filled"},"scope":"workbook","severity":"blocking"},{"description":"3. Methodology 3.2.6 \u2014 \u201cTechnical lifetime of the activity\u201d is completed","id":"REQ\u00b7e_activity_lifetime_years","needs_sources":[],"reads_fields":["e_activity_lifetime_years"],"reads_tables":[],"rule":{"of":{"id":"e_activity_lifetime_years","t":"field"},"op":"filled"},"scope":"workbook","severity":"blocking"},{"description":"3. Methodology 3.2.7 \u2014 \u201cSign convention for quantified outcomes\u201d is completed","id":"REQ\u00b7e_sign_convention","needs_sources":[],"reads_fields":["e_sign_convention"],"reads_tables":[],"rule":{"of":{"id":"e_sign_convention","t":"field"},"op":"filled"},"scope":"workbook","severity":"blocking"},{"description":"4. Double Claiming 4.0 \u2014 \u201cAre there any overlaps with climate finance, governmental support or other carbon financ\u201d is completed","id":"REQ\u00b7e_4_0_any_overlap","needs_sources":[],"reads_fields":["e_4_0_any_overlap"],"reads_tables":[],"rule":{"of":{"id":"e_4_0_any_overlap","t":"field"},"op":"filled"},"scope":"workbook","severity":"blocking"},{"description":"4. Double Claiming 4.1 \u2014 \u201cPossible overlaps with climate finance\u201d is completed","id":"REQ\u00b7e_4_1_climate_finance_overlap","needs_sources":[],"reads_fields":["e_4_1_climate_finance_overlap"],"reads_tables":[],"rule":{"of":{"id":"e_4_1_climate_finance_overlap","t":"field"},"op":"filled"},"scope":"workbook","severity":"blocking"},{"description":"4. Double Claiming 4.2 \u2014 \u201cPossible overlaps with other carbon finance mechanisms\u201d is completed","id":"REQ\u00b7e_4_2_carbon_finance_overlap","needs_sources":[],"reads_fields":["e_4_2_carbon_finance_overlap"],"reads_tables":[],"rule":{"of":{"id":"e_4_2_carbon_finance_overlap","t":"field"},"op":"filled"},"scope":"workbook","severity":"blocking"},{"description":"4. Double Claiming 4.3 \u2014 \u201cAttribution of Mitigation Outcomes\u201d is completed","id":"REQ\u00b7e_4_3_attribution","needs_sources":[],"reads_fields":["e_4_3_attribution"],"reads_tables":[],"rule":{"of":{"id":"e_4_3_attribution","t":"field"},"op":"filled"},"scope":"workbook","severity":"blocking"},{"description":"5. Sustainable Development 5.1 \u2014 \u201cConsistency with Malawi's SDG priorities\u201d is completed","id":"REQ\u00b7e_5_1_sdg_priorities","needs_sources":[],"reads_fields":["e_5_1_sdg_priorities"],"reads_tables":[],"rule":{"of":{"id":"e_5_1_sdg_priorities","t":"field"},"op":"filled"},"scope":"workbook","severity":"blocking"},{"description":"5. Sustainable Development 5.2 \u2014 \u201cCompliance with Environmental Integrity and social requirements and standards as framed \u201d is completed","id":"REQ\u00b7e_5_2_ei_social_compliance","needs_sources":[],"reads_fields":["e_5_2_ei_social_compliance"],"reads_tables":[],"rule":{"of":{"id":"e_5_2_ei_social_compliance","t":"field"},"op":"filled"},"scope":"workbook","severity":"blocking"},{"description":"5. Sustainable Development 5.3 \u2014 \u201cAssessment of potential negative socio-economic impacts for Malawi\u201d is completed","id":"REQ\u00b7e_5_3_negative_socioeconomic","needs_sources":[],"reads_fields":["e_5_3_negative_socioeconomic"],"reads_tables":[],"rule":{"of":{"id":"e_5_3_negative_socioeconomic","t":"field"},"op":"filled"},"scope":"workbook","severity":"blocking"},{"description":"5. Sustainable Development 5.4 \u2014 \u201cRespect for Human Rights.\u201d is completed","id":"REQ\u00b7e_5_4_human_rights","needs_sources":[],"reads_fields":["e_5_4_human_rights"],"reads_tables":[],"rule":{"of":{"id":"e_5_4_human_rights","t":"field"},"op":"filled"},"scope":"workbook","severity":"blocking"},{"description":"5. Sustainable Development 5.5 \u2014 \u201cAvoidance of Corruption and bad governance.\u201d is completed","id":"REQ\u00b7e_5_5_anti_corruption","needs_sources":[],"reads_fields":["e_5_5_anti_corruption"],"reads_tables":[],"rule":{"of":{"id":"e_5_5_anti_corruption","t":"field"},"op":"filled"},"scope":"workbook","severity":"blocking"},{"description":"5. Sustainable Development 5.6 \u2014 \u201cSustainable Development indicators\u201d is completed","id":"REQ\u00b7e_5_6_sd_indicators","needs_sources":[],"reads_fields":["e_5_6_sd_indicators"],"reads_tables":[],"rule":{"of":{"id":"e_5_6_sd_indicators","t":"field"},"op":"filled"},"scope":"workbook","severity":"blocking"},{"description":"5. Sustainable Development 5.7 \u2014 \u201cStakeholder engagement: identification of-and-consultations with stakeholders (i.e., wha\u201d is completed","id":"REQ\u00b7e_5_7_stakeholder_engagement","needs_sources":[],"reads_fields":["e_5_7_stakeholder_engagement"],"reads_tables":[],"rule":{"of":{"id":"e_5_7_stakeholder_engagement","t":"field"},"op":"filled"},"scope":"workbook","severity":"blocking"},{"description":"5. Sustainable Development 5.8 \u2014 \u201cDescription of the process followed to ensure the involvement of local stakeholders in t\u201d is completed","id":"REQ\u00b7e_5_8_local_involvement_process","needs_sources":[],"reads_fields":["e_5_8_local_involvement_process"],"reads_tables":[],"rule":{"of":{"id":"e_5_8_local_involvement_process","t":"field"},"op":"filled"},"scope":"workbook","severity":"blocking"},{"description":"5. Sustainable Development 5.8.1 \u2014 \u201cDuration of the public comment period\u201d is completed","id":"REQ\u00b7e_5_8_1_comment_period_days","needs_sources":[],"reads_fields":["e_5_8_1_comment_period_days"],"reads_tables":[],"rule":{"of":{"id":"e_5_8_1_comment_period_days","t":"field"},"op":"filled"},"scope":"workbook","severity":"blocking"},{"description":"5. Sustainable Development 5.8.2 \u2014 \u201cPublic comment period \u2014 dates and how it was announced\u201d is completed","id":"REQ\u00b7e_5_8_2_comment_period_dates","needs_sources":[],"reads_fields":["e_5_8_2_comment_period_dates"],"reads_tables":[],"rule":{"of":{"id":"e_5_8_2_comment_period_dates","t":"field"},"op":"filled"},"scope":"workbook","severity":"blocking"},{"description":"5. Sustainable Development 5.9.1 \u2014 \u201cIs an Environmental and Social Impact Assessment required for this activity?\u201d is completed","id":"REQ\u00b7e_esia_required","needs_sources":[],"reads_fields":["e_esia_required"],"reads_tables":[],"rule":{"of":{"id":"e_esia_required","t":"field"},"op":"filled"},"scope":"workbook","severity":"blocking"},{"description":"5. Sustainable Development \u2014 table \u201cSustainable Development indicators\u201d has at least 3 completed row(s)","id":"TBL\u00b7e_sd_indicators","needs_sources":[],"reads_fields":[],"reads_tables":["e_sd_indicators"],"rule":{"of":[{"t":"count","table":"e_sd_indicators"},{"t":"lit","v":3}],"op":"gte"},"scope":"workbook","severity":"blocking"},{"description":"5. Sustainable Development \u2014 table \u201cNegative impacts, safeguards and mitigation plan\u201d has at least 1 completed row(s)","id":"TBL\u00b7e_impact_register","needs_sources":[],"reads_fields":[],"reads_tables":["e_impact_register"],"rule":{"of":[{"t":"count","table":"e_impact_register"},{"t":"lit","v":1}],"op":"gte"},"scope":"workbook","severity":"blocking"},{"description":"5. Sustainable Development \u2014 table \u201cStakeholders identified and consulted\u201d has at least 4 completed row(s)","id":"TBL\u00b7e_stakeholders","needs_sources":[],"reads_fields":[],"reads_tables":["e_stakeholders"],"rule":{"of":[{"t":"count","table":"e_stakeholders"},{"t":"lit","v":4}],"op":"gte"},"scope":"workbook","severity":"blocking"},{"description":"6. MRV 6.1 \u2014 \u201cQuantification of mitigation outcomes\u201d is completed","id":"REQ\u00b7e_6_1_quantification","needs_sources":[],"reads_fields":["e_6_1_quantification"],"reads_tables":[],"rule":{"of":{"id":"e_6_1_quantification","t":"field"},"op":"filled"},"scope":"workbook","severity":"blocking"},{"description":"6. MRV 6.2.1 \u2014 \u201cMethodology standard\u201d is completed","id":"REQ\u00b7e_6_2_methodology_standard","needs_sources":[],"reads_fields":["e_6_2_methodology_standard"],"reads_tables":[],"rule":{"of":{"id":"e_6_2_methodology_standard","t":"field"},"op":"filled"},"scope":"workbook","severity":"blocking"},{"description":"6. MRV 6.2.2 \u2014 \u201cMethodology identifier and version\u201d is completed","id":"REQ\u00b7e_6_2_methodology_id","needs_sources":[],"reads_fields":["e_6_2_methodology_id"],"reads_tables":[],"rule":{"of":{"id":"e_6_2_methodology_id","t":"field"},"op":"filled"},"scope":"workbook","severity":"blocking"},{"description":"6. MRV 6.2.5 \u2014 \u201cGlobal warming potential values applied\u201d is completed","id":"REQ\u00b7e_gwp_source","needs_sources":[],"reads_fields":["e_gwp_source"],"reads_tables":[],"rule":{"of":{"id":"e_gwp_source","t":"field"},"op":"filled"},"scope":"workbook","severity":"blocking"},{"description":"6. MRV 6.3.1 \u2014 \u201cIs this activity exposed to reversal or non-permanence risk?\u201d is completed","id":"REQ\u00b7e_reversal_risk","needs_sources":[],"reads_fields":["e_reversal_risk"],"reads_tables":[],"rule":{"of":{"id":"e_reversal_risk","t":"field"},"op":"filled"},"scope":"workbook","severity":"blocking"},{"description":"6. MRV 6.4 \u2014 \u201cData acquisition\u201d is completed","id":"REQ\u00b7e_6_4_data_acquisition","needs_sources":[],"reads_fields":["e_6_4_data_acquisition"],"reads_tables":[],"rule":{"of":{"id":"e_6_4_data_acquisition","t":"field"},"op":"filled"},"scope":"workbook","severity":"blocking"},{"description":"6. MRV 6.5 \u2014 \u201cMRV Plan\u201d is completed","id":"REQ\u00b7e_6_5_mrv_plan","needs_sources":[],"reads_fields":["e_6_5_mrv_plan"],"reads_tables":[],"rule":{"of":{"id":"e_6_5_mrv_plan","t":"field"},"op":"filled"},"scope":"workbook","severity":"blocking"},{"description":"6. MRV 6.5.1 \u2014 \u201cTarget level of uncertainty on the quantified reductions\u201d is completed","id":"REQ\u00b7e_uncertainty_target","needs_sources":[],"reads_fields":["e_uncertainty_target"],"reads_tables":[],"rule":{"of":{"id":"e_uncertainty_target","t":"field"},"op":"filled"},"scope":"workbook","severity":"blocking"},{"description":"7. Parameters ex-ante \u2014 table \u201c1D. Data or parameter fixed ex-ante\u201d has at least 1 completed row(s)","id":"TBL\u00b7e_param_exante","needs_sources":[],"reads_fields":[],"reads_tables":["e_param_exante"],"rule":{"of":[{"t":"count","table":"e_param_exante"},{"t":"lit","v":1}],"op":"gte"},"scope":"workbook","severity":"blocking"},{"description":"8. Parameters monitored \u2014 table \u201c2D. Monitored data or parameter\u201d has at least 1 completed row(s)","id":"TBL\u00b7e_param_monitored","needs_sources":[],"reads_fields":[],"reads_tables":["e_param_monitored"],"rule":{"of":[{"t":"count","table":"e_param_monitored"},{"t":"lit","v":1}],"op":"gte"},"scope":"workbook","severity":"blocking"},{"description":"9. Ex-ante ER schedule \u2014 table \u201cEx-ante estimate by vintage year\u201d has at least 1 completed row(s)","id":"TBL\u00b7e_exante_schedule","needs_sources":[],"reads_fields":[],"reads_tables":["e_exante_schedule"],"rule":{"of":[{"t":"count","table":"e_exante_schedule"},{"t":"lit","v":1}],"op":"gte"},"scope":"workbook","severity":"blocking"},{"description":"10. Institutional 7.1.1 \u2014 \u201cDescribe the governance structure of the Mitigation Activity including roles and respons\u201d is completed","id":"REQ\u00b7e_7_1_1_governance_structure","needs_sources":[],"reads_fields":["e_7_1_1_governance_structure"],"reads_tables":[],"rule":{"of":{"id":"e_7_1_1_governance_structure","t":"field"},"op":"filled"},"scope":"workbook","severity":"blocking"},{"description":"10. Institutional 7.1.2 \u2014 \u201cDesignate the entity that will become the Mitigation Activity's supervisor and form a co\u201d is completed","id":"REQ\u00b7e_7_1_2_ma_supervisor_mopa","needs_sources":[],"reads_fields":["e_7_1_2_ma_supervisor_mopa"],"reads_tables":[],"rule":{"of":{"id":"e_7_1_2_ma_supervisor_mopa","t":"field"},"op":"filled"},"scope":"workbook","severity":"blocking"},{"description":"10. Institutional 7.1.2a \u2014 \u201cStatus of the Mitigation Outcome Purchase Agreement\u201d is completed","id":"REQ\u00b7e_mopa_status","needs_sources":[],"reads_fields":["e_mopa_status"],"reads_tables":[],"rule":{"of":{"id":"e_mopa_status","t":"field"},"op":"filled"},"scope":"workbook","severity":"blocking"},{"description":"10. Institutional 7.1.3 \u2014 \u201cProvide a comprehensive overview of the previous experience of the project developer in \u201d is completed","id":"REQ\u00b7e_7_1_3_intl_prog_experience","needs_sources":[],"reads_fields":["e_7_1_3_intl_prog_experience"],"reads_tables":[],"rule":{"of":{"id":"e_7_1_3_intl_prog_experience","t":"field"},"op":"filled"},"scope":"workbook","severity":"blocking"},{"description":"10. Institutional 7.1.4 \u2014 \u201cProvide a comprehensive overview of the project developer's technical capability, includ\u201d is completed","id":"REQ\u00b7e_7_1_4_technical_capability","needs_sources":[],"reads_fields":["e_7_1_4_technical_capability"],"reads_tables":[],"rule":{"of":{"id":"e_7_1_4_technical_capability","t":"field"},"op":"filled"},"scope":"workbook","severity":"blocking"},{"description":"10. Institutional 7.1.7 \u2014 \u201cDescribe the benefit-sharing mechanism with which Malawi levies a share of proceeds (SoP\u201d is completed","id":"REQ\u00b7e_7_1_7_benefit_sharing_sop","needs_sources":[],"reads_fields":["e_7_1_7_benefit_sharing_sop"],"reads_tables":[],"rule":{"of":{"id":"e_7_1_7_benefit_sharing_sop","t":"field"},"op":"filled"},"scope":"workbook","severity":"blocking"},{"description":"10. Institutional 7.1.7a \u2014 \u201cLevel of share of proceeds the business model can carry\u201d is completed","id":"REQ\u00b7e_sop_level_pct","needs_sources":[],"reads_fields":["e_sop_level_pct"],"reads_tables":[],"rule":{"of":{"id":"e_sop_level_pct","t":"field"},"op":"filled"},"scope":"workbook","severity":"blocking"},{"description":"10. Institutional 7.1.7b \u2014 \u201cEffect on the price per Mitigation Outcome\u201d is completed","id":"REQ\u00b7e_sop_pricing_impact","needs_sources":[],"reads_fields":["e_sop_pricing_impact"],"reads_tables":[],"rule":{"of":{"id":"e_sop_pricing_impact","t":"field"},"op":"filled"},"scope":"workbook","severity":"blocking"},{"description":"10. Institutional \u2014 table \u201c7.1.5 Stakeholders and measurement and reporting supporting agencies\u201d has at least 1 completed row(s)","id":"TBL\u00b7e_supporting_agencies","needs_sources":[],"reads_fields":[],"reads_tables":["e_supporting_agencies"],"rule":{"of":[{"t":"count","table":"e_supporting_agencies"},{"t":"lit","v":1}],"op":"gte"},"scope":"workbook","severity":"blocking"},{"description":"10. Institutional \u2014 table \u201c7.1.6 Key participants in the revision of this MADD\u201d has at least 1 completed row(s)","id":"TBL\u00b7e_madd_revision_participants","needs_sources":[],"reads_fields":[],"reads_tables":["e_madd_revision_participants"],"rule":{"of":[{"t":"count","table":"e_madd_revision_participants"},{"t":"lit","v":1}],"op":"gte"},"scope":"workbook","severity":"blocking"},{"description":"10. Institutional 7.2.1 \u2014 \u201cDescribe the coordination structure and interaction between the Mitigation Activity and \u201d is completed","id":"REQ\u00b7e_7_2_1_coordination_structure","needs_sources":[],"reads_fields":["e_7_2_1_coordination_structure"],"reads_tables":[],"rule":{"of":{"id":"e_7_2_1_coordination_structure","t":"field"},"op":"filled"},"scope":"workbook","severity":"blocking"},{"description":"10. Institutional 7.2.2 \u2014 \u201cPropose what national Article 6 coordinating struct</t>
        </is>
      </c>
      <c r="B4" t="inlineStr"/>
      <c r="C4" t="inlineStr">
        <is>
          <t>signed_at</t>
        </is>
      </c>
    </row>
    <row r="5">
      <c r="A5" t="inlineStr">
        <is>
          <t>ures (i.e., inter-ministerial, cross-\u201d is completed","id":"REQ\u00b7e_7_2_2_national_coordination","needs_sources":[],"reads_fields":["e_7_2_2_national_coordination"],"reads_tables":[],"rule":{"of":{"id":"e_7_2_2_national_coordination","t":"field"},"op":"filled"},"scope":"workbook","severity":"blocking"},{"description":"10. Institutional 7.2.3 \u2014 \u201cDescribe the organizational set-up which governs the Mitigation Activity and anchors the\u201d is completed","id":"REQ\u00b7e_7_2_3_org_setup_gov_anchoring","needs_sources":[],"reads_fields":["e_7_2_3_org_setup_gov_anchoring"],"reads_tables":[],"rule":{"of":{"id":"e_7_2_3_org_setup_gov_anchoring","t":"field"},"op":"filled"},"scope":"workbook","severity":"blocking"},{"description":"11. Financing 8.1 \u2014 \u201cSummary financing model\u201d is completed","id":"REQ\u00b7e_8_1_financing_summary","needs_sources":[],"reads_fields":["e_8_1_financing_summary"],"reads_tables":[],"rule":{"of":{"id":"e_8_1_financing_summary","t":"field"},"op":"filled"},"scope":"workbook","severity":"blocking"},{"description":"11. Financing 8.2 \u2014 \u201cDetailed financial model \u2014 Annex Ref ID of the attached model\u201d is completed","id":"REQ\u00b7e_8_2_financial_model_attachment","needs_sources":[],"reads_fields":["e_8_2_financial_model_attachment"],"reads_tables":[],"rule":{"of":{"id":"e_8_2_financial_model_attachment","t":"field"},"op":"filled"},"scope":"workbook","severity":"blocking"},{"description":"11. Financing 8.3 \u2014 \u201cReporting currency\u201d is completed","id":"REQ\u00b7e_currency","needs_sources":[],"reads_fields":["e_currency"],"reads_tables":[],"rule":{"of":{"id":"e_currency","t":"field"},"op":"filled"},"scope":"workbook","severity":"blocking"},{"description":"11. Financing 8.5 \u2014 \u201cTotal capital expenditure\u201d is completed","id":"REQ\u00b7e_capex","needs_sources":[],"reads_fields":["e_capex"],"reads_tables":[],"rule":{"of":{"id":"e_capex","t":"field"},"op":"filled"},"scope":"workbook","severity":"blocking"},{"description":"11. Financing 8.6 \u2014 \u201cAnnual operating expenditure\u201d is completed","id":"REQ\u00b7e_opex_annual","needs_sources":[],"reads_fields":["e_opex_annual"],"reads_tables":[],"rule":{"of":{"id":"e_opex_annual","t":"field"},"op":"filled"},"scope":"workbook","severity":"blocking"},{"description":"11. Financing 8.7 \u2014 \u201cBusiness model type and the rationale for selecting it\u201d is completed","id":"REQ\u00b7e_business_model","needs_sources":[],"reads_fields":["e_business_model"],"reads_tables":[],"rule":{"of":{"id":"e_business_model","t":"field"},"op":"filled"},"scope":"workbook","severity":"blocking"},{"description":"11. Financing 8.8 \u2014 \u201cInvestment analysis demonstrating financial additionality\u201d is completed","id":"REQ\u00b7e_financial_additionality","needs_sources":[],"reads_fields":["e_financial_additionality"],"reads_tables":[],"rule":{"of":{"id":"e_financial_additionality","t":"field"},"op":"filled"},"scope":"workbook","severity":"blocking"},{"description":"11. Financing \u2014 table \u201c8.9 Costs and profits allocation by stage and actor\u201d has at least 3 completed row(s)","id":"TBL\u00b7e_cost_allocation","needs_sources":[],"reads_fields":[],"reads_tables":["e_cost_allocation"],"rule":{"of":[{"t":"count","table":"e_cost_allocation"},{"t":"lit","v":3}],"op":"gte"},"scope":"workbook","severity":"blocking"},{"description":"11. Financing \u2014 table \u201c8.10 Financial sources\u201d has at least 1 completed row(s)","id":"TBL\u00b7e_funding_sources","needs_sources":[],"reads_fields":[],"reads_tables":["e_funding_sources"],"rule":{"of":[{"t":"count","table":"e_funding_sources"},{"t":"lit","v":1}],"op":"gte"},"scope":"workbook","severity":"blocking"},{"description":"11. Financing \u2014 table \u201c8.11 Indicative cash flow over the activity lifetime\u201d has at least 3 completed row(s)","id":"TBL\u00b7e_cashflow","needs_sources":[],"reads_fields":[],"reads_tables":["e_cashflow"],"rule":{"of":[{"t":"count","table":"e_cashflow"},{"t":"lit","v":3}],"op":"gte"},"scope":"workbook","severity":"blocking"},{"description":"12. Schedule 9.1 \u2014 \u201cDetailed GANTT chart \u2014 Annex Ref ID\u201d is completed","id":"REQ\u00b7e_9_1_gantt_attachment","needs_sources":[],"reads_fields":["e_9_1_gantt_attachment"],"reads_tables":[],"rule":{"of":{"id":"e_9_1_gantt_attachment","t":"field"},"op":"filled"},"scope":"workbook","severity":"blocking"},{"description":"12. Schedule 9.2 \u2014 \u201cMitigation Activity start date\u201d is completed","id":"REQ\u00b7e_ma_start_date","needs_sources":[],"reads_fields":["e_ma_start_date"],"reads_tables":[],"rule":{"of":{"id":"e_ma_start_date","t":"field"},"op":"filled"},"scope":"workbook","severity":"blocking"},{"description":"12. Schedule 9.3 \u2014 \u201cExpected completion of implementation\u201d is completed","id":"REQ\u00b7e_expected_completion","needs_sources":[],"reads_fields":["e_expected_completion"],"reads_tables":[],"rule":{"of":{"id":"e_expected_completion","t":"field"},"op":"filled"},"scope":"workbook","severity":"blocking"},{"description":"12. Schedule \u2014 table \u201cImplementation milestones\u201d has at least 4 completed row(s)","id":"TBL\u00b7e_milestones","needs_sources":[],"reads_fields":[],"reads_tables":["e_milestones"],"rule":{"of":[{"t":"count","table":"e_milestones"},{"t":"lit","v":4}],"op":"gte"},"scope":"workbook","severity":"blocking"},{"description":"13. Interactions 10.1 \u2014 \u201cStatus of interactions with Malawi's Environmental Affairs Department\u201d is completed","id":"REQ\u00b7e_10_1_status_ead","needs_sources":[],"reads_fields":["e_10_1_status_ead"],"reads_tables":[],"rule":{"of":{"id":"e_10_1_status_ead","t":"field"},"op":"filled"},"scope":"workbook","severity":"blocking"},{"description":"13. Interactions 10.2 \u2014 \u201cStatus of interactions with the Acquiring Participating Party\u201d is completed","id":"REQ\u00b7e_10_2_status_acquiring_party","needs_sources":[],"reads_fields":["e_10_2_status_acquiring_party"],"reads_tables":[],"rule":{"of":{"id":"e_10_2_status_acquiring_party","t":"field"},"op":"filled"},"scope":"workbook","severity":"blocking"},{"description":"13. Interactions \u2014 table \u201cInteractions by counterparty\u201d has at least 1 completed row(s)","id":"TBL\u00b7e_interactions","needs_sources":[],"reads_fields":[],"reads_tables":["e_interactions"],"rule":{"of":[{"t":"count","table":"e_interactions"},{"t":"lit","v":1}],"op":"gte"},"scope":"workbook","severity":"blocking"},{"description":"If the sector is Other, the explanation at 1.7 is completed","id":"X\u00b7SECTOR-OTHER","needs_sources":[],"reads_fields":["e_ma_sector","e_ma_sector_other"],"reads_tables":[],"rule":{"of":[{"of":[{"id":"e_ma_sector","t":"field"},{"t":"lit","v":"Other"}],"op":"contains"},{"of":{"id":"e_ma_sector_other","t":"field"},"op":"filled"}],"op":"implies"},"scope":"workbook","severity":"blocking"},{"description":"Crediting period end is after its start","id":"X\u00b7CP-ORDER","needs_sources":[],"reads_fields":["e_crediting_period_end","e_crediting_period_start"],"reads_tables":[],"rule":{"of":[{"of":{"id":"e_crediting_period_end","t":"field"},"t":"date"},{"of":{"id":"e_crediting_period_start","t":"field"},"t":"date"}],"op":"gt"},"scope":"workbook","severity":"blocking"},{"description":"The principal district is one of the districts on the site register, where sites are listed","id":"X\u00b7PRINCIPAL-DISTRICT","needs_sources":[],"reads_fields":["e_principal_district"],"reads_tables":["e_site_register"],"rule":{"of":[{"of":[{"t":"count","table":"e_site_register"},{"t":"lit","v":0}],"op":"gt"},{"col":"district","of":{"id":"e_principal_district","t":"field"},"op":"in_col","table":"e_site_register"}],"op":"implies"},"scope":"workbook","severity":"blocking"},{"description":"Crediting period does not start before 1 January 2021","id":"X\u00b7CP-2021","needs_sources":[],"reads_fields":["e_crediting_period_start"],"reads_tables":[],"rule":{"of":[{"of":{"id":"e_crediting_period_start","t":"field"},"t":"year"},{"t":"lit","v":2021}],"op":"gte"},"scope":"workbook","severity":"blocking"},{"description":"For Article 6.2 and VCM with a corresponding adjustment, the crediting period ends by 31 December 2030 (Annex V Module 0 item 8)","id":"X\u00b7CP-2030","needs_sources":[],"reads_fields":["e_article_track","e_crediting_period_end"],"reads_tables":[],"rule":{"of":[{"of":{"of":[{"id":"e_article_track","t":"field"},{"t":"lit","v":"6.4"}],"op":"contains"},"op":"not"},{"of":[{"of":{"id":"e_crediting_period_end","t":"field"},"t":"year"},{"t":"lit","v":2030}],"op":"lte"}],"op":"implies"},"scope":"workbook","severity":"blocking"},{"description":"Crediting period does not exceed the technical lifetime of the activity","id":"X\u00b7CP-LIFE","needs_sources":[],"reads_fields":["e_activity_lifetime_years","e_crediting_period_years"],"reads_tables":[],"rule":{"of":[{"id":"e_crediting_period_years","t":"field"},{"id":"e_activity_lifetime_years","t":"field"}],"op":"lte"},"scope":"workbook","severity":"advisory"},{"description":"Renewals are only claimed on the Article 6.4 track and never exceed two","id":"X\u00b7A64-RENEW","needs_sources":[],"reads_fields":["e_article_track","e_crediting_period_renewals"],"reads_tables":[],"rule":{"of":[{"of":[{"of":[{"id":"e_crediting_period_renewals","t":"field"},{"t":"lit","v":0}],"op":"gt"},{"of":[{"id":"e_article_track","t":"field"},{"t":"lit","v":"6.4"}],"op":"contains"}],"op":"implies"},{"of":[{"id":"e_crediting_period_renewals","t":"field"},{"t":"lit","v":2}],"op":"lte"}],"op":"and"},"scope":"workbook","severity":"blocking"},{"description":"The crediting baseline is confirmed to sit below business as usual","id":"X\u00b7BASELINE","needs_sources":[],"reads_fields":["e_baseline_below_bau"],"reads_tables":[],"rule":{"of":[{"id":"e_baseline_below_bau","t":"field"},{"t":"lit","v":"Yes"}],"op":"eq"},"scope":"workbook","severity":"blocking"},{"description":"The exit strategy is completed when the crediting period is shorter than the asset lifetime","id":"X\u00b7EXIT","needs_sources":[],"reads_fields":["e_5_9_exit_strategy","e_activity_lifetime_years","e_crediting_period_years"],"reads_tables":[],"rule":{"of":[{"of":[{"id":"e_activity_lifetime_years","t":"field"},{"id":"e_crediting_period_years","t":"field"}],"op":"gt"},{"of":{"id":"e_5_9_exit_strategy","t":"field"},"op":"filled"}],"op":"implies"},"scope":"workbook","severity":"advisory"},{"description":"Where reversal risk exists, the leakage and permanence narrative and the reversal plan are completed","id":"X\u00b7LEAKAGE","needs_sources":[],"reads_fields":["e_6_3_carbon_leakage","e_reversal_plan","e_reversal_risk"],"reads_tables":[],"rule":{"of":[{"of":[{"id":"e_reversal_risk","t":"field"},{"t":"lit","v":"Yes"}],"op":"eq"},{"of":[{"of":{"id":"e_6_3_carbon_leakage","t":"field"},"op":"filled"},{"of":{"id":"e_reversal_plan","t":"field"},"op":"filled"}],"op":"and"}],"op":"implies"},"scope":"workbook","severity":"blocking"},{"description":"Where an ESIA is required, its reference is provided","id":"X\u00b7ESIA","needs_sources":[],"reads_fields":["e_esia_reference","e_esia_required"],"reads_tables":[],"rule":{"of":[{"of":[{"id":"e_esia_required","t":"field"},{"t":"lit","v":"Yes"}],"op":"eq"},{"of":{"id":"e_esia_reference","t":"field"},"op":"filled"}],"op":"implies"},"scope":"workbook","severity":"blocking"},{"description":"Where an overlap is declared, at least one row of the overlap register is completed","id":"X\u00b7OVERLAP","needs_sources":[],"reads_fields":["e_4_0_any_overlap"],"reads_tables":["e_overlap_register"],"rule":{"of":[{"of":[{"id":"e_4_0_any_overlap","t":"field"},{"t":"lit","v":"Yes"}],"op":"eq"},{"of":[{"t":"count","table":"e_overlap_register"},{"t":"lit","v":0}],"op":"gt"}],"op":"implies"},"scope":"workbook","severity":"advisory"},{"description":"The declared scale band matches the annual average in the ex-ante schedule","id":"X\u00b7SCALE","needs_sources":[],"reads_fields":["e_activity_scale","e_derived_scale"],"reads_tables":[],"rule":{"of":[{"id":"e_activity_scale","t":"field"},{"id":"e_derived_scale","t":"field"}],"op":"eq"},"scope":"workbook","severity":"advisory"},{"description":"Every vintage year in the ex-ante schedule falls inside the crediting period","id":"X\u00b7SCHED-YEARS","needs_sources":[],"reads_fields":["e_crediting_period_end","e_crediting_period_start"],"reads_tables":["e_exante_schedule"],"rule":{"of":[{"col":"vintage_year","of":{"of":{"id":"e_crediting_period_start","t":"field"},"t":"year"},"op":"every","table":"e_exante_schedule","test":"gte"},{"col":"vintage_year","of":{"of":{"id":"e_crediting_period_end","t":"field"},"t":"year"},"op":"every","table":"e_exante_schedule","test":"lte"}],"op":"and"},"scope":"workbook","severity":"advisory"},{"description":"No vintage year has negative net reductions","id":"X\u00b7SCHED-NONNEG","needs_sources":[],"reads_fields":[],"reads_tables":["e_exante_schedule"],"rule":{"col":"net","of":{"t":"lit","v":0},"op":"every","table":"e_exante_schedule","test":"gte"},"scope":"workbook","severity":"blocking"},{"description":"The risk register covers all five Annex V categories","id":"X\u00b7RISK-5","needs_sources":[],"reads_fields":[],"reads_tables":["e_risk_register"],"rule":{"of":[{"col":"category","of":{"t":"lit","v":"Political"},"op":"some","table":"e_risk_register","test":"eq"},{"col":"category","of":{"t":"lit","v":"Legal"},"op":"some","table":"e_risk_register","test":"eq"},{"col":"category","of":{"t":"lit","v":"Institutional"},"op":"some","table":"e_risk_register","test":"eq"},{"col":"category","of":{"t":"lit","v":"Financial"},"op":"some","table":"e_risk_register","test":"eq"},{"col":"category","of":{"t":"lit","v":"Technical"},"op":"some","table":"e_risk_register","test":"eq"}],"op":"and"},"scope":"workbook","severity":"blocking"},{"description":"Declared financial sources at least cover capital expenditure","id":"X\u00b7FIN-BALANCE","needs_sources":[],"reads_fields":["e_capex"],"reads_tables":["e_funding_sources"],"rule":{"of":[{"col":"amount","t":"sum","table":"e_funding_sources"},{"id":"e_capex","t":"field"}],"op":"gte"},"scope":"workbook","severity":"advisory"},{"description":"The share of proceeds the model can carry is stated as a percentage below 100%","id":"X\u00b7CARBON-FIN","needs_sources":[],"reads_fields":["e_sop_level_pct"],"reads_tables":[],"rule":{"of":[{"of":[{"id":"e_sop_level_pct","t":"field"},{"t":"lit","v":0}],"op":"gte"},{"of":[{"id":"e_sop_level_pct","t":"field"},{"t":"lit","v":1}],"op":"lt"}],"op":"and"},"scope":"workbook","severity":"blocking"},{"description":"Where a sampling plan is provided, target confidence and precision are stated","id":"X\u00b7SAMPLING","needs_sources":[],"reads_fields":["e_3d_sampling_plan","e_sampling_confidence","e_sampling_precision"],"reads_tables":[],"rule":{"of":[{"of":{"id":"e_3d_sampling_plan","t":"field"},"op":"filled"},{"of":[{"of":{"id":"e_sampling_confidence","t":"field"},"op":"filled"},{"of":{"id":"e_sampling_precision","t":"field"},"op":"filled"}],"op":"and"}],"op":"implies"},"scope":"workbook","severity":"blocking"},{"description":"At least one ex-ante and one monitored parameter are declared","id":"X\u00b7PARAM-LINK","needs_sources":[],"reads_fields":[],"reads_tables":["e_param_exante","e_param_monitored"],"rule":{"of":[{"of":[{"t":"count","table":"e_param_exante"},{"t":"lit","v":0}],"op":"gt"},{"of":[{"t":"count","table":"e_param_monitored"},{"t":"lit","v":0}],"op":"gt"}],"op":"and"},"scope":"workbook","severity":"blocking"},{"description":"The Mitigation Activity start date is not more than three months before the submission date (Annex V Module 0 item 7)","id":"X\u00b7MA-START","needs_sources":[],"reads_fields":["e_ma_start_date","e_submission_date"],"reads_tables":[],"rule":{"of":[{"of":[{"of":{"id":"e_ma_start_date","t":"field"},"t":"date"},{"of":{"id":"e_submission_date","t":"field"},"t":"date"}],"t":"sub"},{"t":"lit","v":-92}],"op":"gte"},"scope":"workbook","severity":"advisory"},{"description":"A large-scale activity provides the 2021\u20132060 emissions pathway; it is optional at every other scale (EAD ruling, 2026-08-19)","id":"X\u00b7PATHWAY-LARGE","needs_sources":[],"reads_fields":["e_activity_scale"],"reads_tables":["e_emissions_pathway"],"rule":{"of":[{"of":[{"id":"e_activity_scale","t":"field"},{"t":"lit","v":"Large"}],"op":"contains"},{"of":[{"t":"count","table":"e_emissions_pathway"},{"t":"lit","v":0}],"op":"gt"}],"op":"implies"},"scope":"workbook","severity":"blocking"},{"description":"No year appears twice on the emissions pathway","id":"X\u00b7PATHWAY-DISTINCT","needs_sources":[],"reads_fields":[],"reads_tables":["e_emissions_pathway"],"rule":{"col":"year","op":"distinct","table":"e_emissions_pathway"},"scope":"workbook","severity":"blocking"},{"description":"Every pathway year falls in the 2021\u20132060 window","id":"X\u00b7PATHWAY-WINDOW","needs_sources":[],"reads_fields":[],"reads_tables":["e_emissions_pathway"],"rule":{"of":[{"col":"year","of":{"t":"lit","v":2021},"op":"every","table":"e_emissions_pathway","test":"gte"},{"col":"year","of":{"t":"lit","v":2060},"op":"every","table":"e_emissions_pathway","test":"lte"}],"op":"and"},"scope":"workbook","severity":"blocking"},{"description":"Every pathway row that carries a value states its basis","id":"X\u00b7PATHWAY-BASIS","needs_sources":[],"reads_fields":[],"reads_tables":["e_emissions_pathway"],"rule":{"of":[{"op":"row_implies","table":"e_emissions_pathway","then":{"col":"basis","of":{"t":"lit","v":null},"test":"filled"},"when":{"col":"actual_emissions","of":{"t":"lit","v":null},"test":"filled"}},{"op":"row_implies","table":"e_emissions_pathway","then":{"col":"basis","of":{"t":"lit","v":null},"test":"filled"},"when":{"col":"baseline_projection","of":{"t":"lit","v":null},"test":"filled"}},{"op":"row_implies","table":"e_emissions_pathway","then":{"col":"basis","of":{"t":"lit","v":null},"test":"filled"},"when":{"col":"with_activity_projection","of":{"t":"lit","v":null},"test":"filled"}}],"op":"and"},"scope":"workbook","severity":"blocking"},{"description":"Actual emissions are only recorded against years that have occurred","id":"X\u00b7PATHWAY-FUTURE","needs_sources":[],"reads_fields":[],"reads_tables":["e_emissions_pathway"],"rule":{"op":"row_implies","table":"e_emissions_pathway","then":{"col":"year","of":{"t":"lit","v":"today"},"test":"year_lte"},"when":{"col":"actual_emissions","of":{"t":"lit","v":null},"test":"filled"}},"scope":"workbook","severity":"advisory"},{"description":"UTM coordinates, where given, are complete \u2014 zone, easting and northing together","id":"X\u00b7UTM","needs_sources":[],"reads_fields":["e_utm_easting","e_utm_northing","e_utm_zone"],"reads_tables":[],"rule":{"of":[{"of":[{"of":{"id":"e_utm_easting","t":"field"},"op":"filled"},{"of":{"id":"e_utm_northing","t":"field"},"op":"filled"}],"op":"or"},{"of":[{"of":{"id":"e_utm_zone","t":"field"},"op":"filled"},{"of":{"id":"e_utm_easting","t":"field"},"op":"filled"},{"of":{"id":"e_utm_northing","t":"field"},"op":"filled"}],"op":"and"}],"op":"implies"},"scope":"workbook","severity":"blocking"},{"description":"Where the reporting currency is not USD, the exchange rate applied and its date are stated","id":"X\u00b7FX","needs_sources":[],"reads_fields":["e_currency","e_fx_rate"],"reads_tables":[],"rule":{"of":[{"of":[{"id":"e_currency","t":"field"},{"t":"lit","v":"USD"}],"op":"ne"},{"of":{"id":"e_fx_rate","t":"field"},"op":"filled"}],"op":"implies"},"scope":"workbook","severity":"blocking"},{"description":"Where a validation body has been engaged, the validation report reference is given","id":"X\u00b7VALREPORT","needs_sources":[],"reads_fields":["e_validation_report_ref","e_validator_type"],"reads_tables":[],"rule":{"of":[{"of":{"id":"e_validator_type","t":"field"},"op":"filled"},{"of":{"id":"e_validation_report_ref","t":"field"},"op":"filled"}],"op":"implies"},"scope":"workbook","severity":"blocking"},{"description":"For Article 6.2, a Letter of No Objection reference is provided","id":"X\u00b7LONO","needs_sources":[],"reads_fields":["e_article_track","e_lono_reference"],"reads_tables":[],"rule":{"of":[{"of":[{"id":"e_article_track","t":"field"},{"t":"lit","v":"6.2"}],"op":"contains"},{"of":{"id":"e_lono_reference","t":"field"},"op":"filled"}],"op":"implies"},"scope":"workbook","severity":"blocking"},{"description":"For Article 6.4 the validator is a UNFCCC-accredited DOE","id":"X\u00b7VALIDATOR","needs_sources":[],"reads_fields":["e_article_track","e_validator_type"],"reads_tables":[],"rule":{"of":[{"of":[{"id":"e_article_track","t":"field"},{"t":"lit","v":"6.4"}],"op":"contains"},{"of":[{"id":"e_validator_type","t":"field"},{"t":"lit","v":"DOE"}],"op":"contains"}],"op":"implies"},"scope":"workbook","severity":"blocking"},{"description":"The Evidence Register has at least one annex. A participant submission always carries one \u2014 at minimum the signed page \u2014 so an empty register means the annexes have not been listed rather than that there are none","id":"X\u00b7EVID-PRESENT","needs_sources":[],"reads_fields":[],"reads_tables":[],"rule":{"op":"evidence_register_not_empty"},"scope":"workbook","severity":"blocking"},{"description":"Every Annex Ref ID cited by a field appears on the Evidence Register","id":"X\u00b7EVID-UPLOAD","needs_sources":[],"reads_fields":[],"reads_tables":[],"rule":{"op":"evidence_cited_are_registered"},"scope":"workbook","severity":"blocking"},{"description":"Every Annex Ref ID on the Evidence Register is cited by at least one field","id":"X\u00b7EVID-CITED","needs_sources":[],"reads_fields":[],"reads_tables":[],"rule":{"op":"evidence_registered_are_cited"},"scope":"workbook","severity":"blocking"}],"counts":{"advisory":9,"blocking":129,"checks":138,"conditional_fields":13,"conditional_unenforced":0,"fields":113,"label_anchors":293,"server_authoritative":2,"tables":19},"digest":{"algorithm":"sha256","canonical_form":"json.dumps(schema, sort_keys=True, separators=(',',':'))","chunking":"the canonical JSON is split into 30000-character chunks written down __SCHEMA column A from row 4; concatenate in row order to recover it. __SCHEMA!A3 declares the total length, so truncation is detectable without recomputing the hash.","covers":"the canonical JSON of this declaration, excluding the digest cell itself","encoding":"utf-8","not_covered":"file bytes. Excel rewrites the container on every save, so a byte hash would fail the first time a participant opened the file.","printed_on_cover":true},"fields":[{"anchor_cell":"C8","anchor_text":"Regulatory track","annex_ref":false,"carried_from":null,"cites_evidence":false,"computed":false,"dtype":"single-select","evidence_cell":null,"field_id":"e_article_track","formula":"","guidance":"Determines the crediting-period rules, the validator type, the unit name, the registry of record and the authorisation instrument. Article 6.2 and VCM requiring a corresponding adjustment both end in an Article 6.2 Letter of Authorisation (Template H); Article 6.4 ends in Template I.","kind":"field","label":"Regulatory track","list":"LST_TRACK","locked":false,"readonly":false,"ref":"F8","ref_cell":"B8","ref_text":"0.1","required":"required","section_ref":"0.1","sheet":"0. Submission Control","source":"participant","unit":"","verify_against":null},{"anchor_cell":"C9","anchor_text":"MAP-ID","annex_ref":false,"carried_from":null,"cites_evidence":false,"computed":false,"dtype":"text-short","evidence_cell":null,"field_id":"e_map_id","formula":"","guidance":"You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believed.","kind":"field","label":"MAP-ID","list":"","locked":true,"readonly":false,"ref":"F9","ref_cell":"B9","ref_text":"0.2","required":"required","section_ref":"0.2","sheet":"0. Submission Control","source":"registry","unit":"","verify_against":{"check":"REG\u00b7e_map_id","on_mismatch":"reject the submission; the register is authoritative, not the workbook","source":"map_account_record"}},{"anchor_cell":"C10","anchor_text":"MA-ID, if already assigned by the EAD","annex_ref":false,"carried_from":null,"cites_evidence":false,"computed":false,"dtype":"text-short","evidence_cell":null,"field_id":"e_ma_id","formula":"","guidance":"You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believed.\n\nAssigned on issuance of the Lette","kind":"field","label":"MA-ID, if already assigned by the EAD","list":"","locked":true,"readonly":false,"ref":"F10","ref_cell":"B10","ref_text":"0.3","required":"optional","section_ref":"0.3","sheet":"0. Submission Control","source":"registry","unit":"","verify_against":{"check":"REG\u00b7e_ma_id","on_mismatch":"reject the submission; the register is authoritative, not the workbook","source":"map_account_record"}},{"anchor_cell":"C11","anchor_text":"Letter of No Objection reference number","annex_ref":false,"carried_from":null,"cites_evidence":false,"computed":false,"dtype":"text-short","evidence_cell":null,"field_id":"e_lono_reference","formula":"","guidance":"Required for Article 6.2. A MADD may only be submitted after a Letter of No Objection (Template C) has been issued. For Article 6.4 quote the Approval Support Statement (Template D) reference instead; VCM activities requiring a corresponding adjustment do not hold one.","kind":"field","label":"Letter of No Objection reference number","list":"","locked":false,"readonly":false,"ref":"F11","ref_cell":"B11","ref_text":"0.4","required":"conditional","required_by":"X\u00b7LONO","required_when":{"of":[{"id":"e_article_track","t":"field"},{"t":"lit","v":"6.2"}],"op":"contains"},"section_ref":"0.4","sheet":"0. Submission Control","source":"participant","unit":"","verify_against":null},{"anchor_cell":"C12","anchor_text":"Document version","annex_ref":false,"carried_from":null,"cites_evidence":false,"computed":false,"dtype":"text-short","evidence_cell":null,"field_id":"e_document_version","formula":"","guidance":"Framework Template E \u00a71. This string is quoted by every Monitoring Report in the field 'Version number of the MADD that is applicable to this monitoring report'. Once a version is registered it is immutable; a permanent change produces a new version.","kind":"field","label":"Document version","list":"","locked":false,"readonly":false,"ref":"F12","ref_cell":"B12","ref_text":"0.5","required":"required","section_ref":"0.5","sheet":"0. Submission Control","source":"participant","unit":"","verify_against":null},{"anchor_cell":"C13","anchor_text":"Date and place","annex_ref":false,"carried_from":null,"cites_evidence":false,"computed":false,"dtype":"text-short","evidence_cell":null,"field_id":"e_date_and_place","formula":"","guidance":"Framework Template E \u00a71, verbatim label.","kind":"field","label":"Date and place","list":"","locked":false,"readonly":false,"ref":"F13","ref_cell":"B13","ref_text":"0.6","required":"required","section_ref":"0.6","sheet":"0. Submission Control","source":"participant","unit":"","verify_against":null},{"anchor_cell":"C14","anchor_text":"Prepared by (full name)","annex_ref":false,"carried_from":null,"cites_evidence":false,"computed":false,"dtype":"text-short","evidence_cell":null,"field_id":"e_prepared_by","formula":"","guidance":"","kind":"field","label":"Prepared by (full name)","list":"","locked":false,"readonly":false,"ref":"F14","ref_cell":"B14","ref_text":"0.7","required":"required","section_ref":"0.7","sheet":"0. Submission Control","source":"participant","unit":"","verify_against":null},{"anchor_cell":"C15","anchor_text":"Designation / position","annex_ref":false,"carried_from":null,"cites_evidence":false,"computed":false,"dtype":"text-short","evidence_cell":null,"field_id":"e_prepared_by_position","formula":"","guidance":"","kind":"field","label":"Designation / position","list":"","locked":false,"readonly":false,"ref":"F15","ref_cell":"B15","ref_text":"0.8","required":"required","section_ref":"0.8","sheet":"0. Submission Control","source":"participant","unit":"","verify_against":null},{"anchor_cell":"C16","anchor_text":"Signature \u2014 Annex Ref ID of the signed page","annex_ref":true,"carried_from":null,"cites_evidence":true,"computed":false,"dtype":"text-short","evidence_cell":null,"field_id":"e_signature_ref","formula":"","guidance":"","kind":"field","label":"Signature \u2014 Annex Ref ID of the signed page","list":"","locked":false,"readonly":false,"ref":"F16","ref_cell":"B16","ref_text":"0.9","required":"required","section_ref":"0.9","sheet":"0. Submission Control","source":"participant","unit":"","verify_against":null},{"anchor_cell":"C17","anchor_text":"Submission date","annex_ref":false,"carried_from":null,"cites_evidence":false,"computed":false,"dtype":"date","evidence_cell":null,"field_id":"e_submission_date","formula":"","guidance":"","kind":"field","label":"Submission date","list":"","locked":false,"readonly":false,"ref":"F17","ref_cell":"B17","ref_text":"0.10","required":"required","section_ref":"0.10","sheet":"0. Submission Control","source":"participant","unit":"","verify_against":null},{"anchor_cell":"C20","anchor_text":"</t>
        </is>
      </c>
    </row>
    <row r="6">
      <c r="A6" t="inlineStr">
        <is>
          <t>Validation body type","annex_ref":false,"carried_from":null,"cites_evidence":false,"computed":false,"dtype":"single-select","evidence_cell":null,"field_id":"e_validator_type","formula":"","guidance":"","kind":"field","label":"Validation body type","list":"LST_VALIDATOR_TYPE","locked":false,"readonly":false,"ref":"F20","ref_cell":"B20","ref_text":"0.11","required":"required","section_ref":"0.11","sheet":"0. Submission Control","source":"participant","unit":"","verify_against":null},{"anchor_cell":"C21","anchor_text":"Validation body name","annex_ref":false,"carried_from":null,"cites_evidence":false,"computed":false,"dtype":"text-short","evidence_cell":null,"field_id":"e_validator_name","formula":"","guidance":"","kind":"field","label":"Validation body name","list":"","locked":false,"readonly":false,"ref":"F21","ref_cell":"B21","ref_text":"0.12","required":"required","section_ref":"0.12","sheet":"0. Submission Control","source":"participant","unit":"","verify_against":null},{"anchor_cell":"C22","anchor_text":"Validation body accreditation reference and expiry","annex_ref":false,"carried_from":null,"cites_evidence":true,"computed":false,"dtype":"text-short","evidence_cell":"G22","field_id":"e_validator_accreditation","formula":"","guidance":"","kind":"field","label":"Validation body accreditation reference and expiry","list":"","locked":false,"readonly":false,"ref":"F22","ref_cell":"B22","ref_text":"0.13","required":"required","section_ref":"0.13","sheet":"0. Submission Control","source":"participant","unit":"","verify_against":null},{"anchor_cell":"C23","anchor_text":"Validation report reference \u2014 Annex Ref ID","annex_ref":true,"carried_from":null,"cites_evidence":true,"computed":false,"dtype":"text-short","evidence_cell":null,"field_id":"e_validation_report_ref","formula":"","guidance":"Required when the MADD is submitted together with the request for authorisation. A positive validation report is a precondition for authorisation.","kind":"field","label":"Validation report reference \u2014 Annex Ref ID","list":"","locked":false,"readonly":false,"ref":"F23","ref_cell":"B23","ref_text":"0.14","required":"conditional","required_by":"X\u00b7VALREPORT","required_when":{"of":{"id":"e_validator_type","t":"field"},"op":"filled"},"section_ref":"0.14","sheet":"0. Submission Control","source":"participant","unit":"","verify_against":null},{"anchor_cell":"C8","anchor_text":"Transferring country","annex_ref":false,"carried_from":"the Framework \u2014 Malawi is always the transferring country","cites_evidence":false,"computed":false,"dtype":"text-short","evidence_cell":null,"field_id":"e_transferring_country","formula":"","guidance":"Fixed. Malawi is always the host and transferring Party.","kind":"field","label":"Transferring country","list":"","locked":true,"readonly":true,"ref":"F8","ref_cell":"B8","ref_text":"1.1","required":"required","section_ref":"1.1","sheet":"1. Overview","source":"participant","unit":"","verify_against":null},{"anchor_cell":"C9","anchor_text":"Managing entity in transferring country","annex_ref":false,"carried_from":"the MAP registration record","cites_evidence":false,"computed":false,"dtype":"text-short","evidence_cell":null,"field_id":"e_managing_entity_transferring","formula":"","guidance":"Fixed by the Framework.","kind":"field","label":"Managing entity in transferring country","list":"","locked":true,"readonly":true,"ref":"F9","ref_cell":"B9","ref_text":"1.2","required":"required","section_ref":"1.2","sheet":"1. Overview","source":"participant","unit":"","verify_against":null},{"anchor_cell":"C10","anchor_text":"Receiving country","annex_ref":false,"carried_from":null,"cites_evidence":false,"computed":false,"dtype":"single-select","evidence_cell":null,"field_id":"e_receiving_country","formula":"","guidance":"Annex V Module 0 criterion 4 and Annex IV Module B criterion 3 both require the receiving Party to be one with which Malawi has entered an Article 6 bilateral agreement. The EAD maintains the authoritative list; this drop-down is seeded and must be kept current as reference data.","kind":"field","label":"Receiving country","list":"LST_PARTY","locked":false,"readonly":false,"ref":"F10","ref_cell":"B10","ref_text":"1.3","required":"required","section_ref":"1.3","sheet":"1. Overview","source":"participant","unit":"","verify_against":null},{"anchor_cell":"C11","anchor_text":"Name of managing entity in receiving country","annex_ref":false,"carried_from":null,"cites_evidence":false,"computed":false,"dtype":"text-short","evidence_cell":null,"field_id":"e_receiving_managing_entity","formula":"","guidance":"","kind":"field","label":"Name of managing entity in receiving country","list":"","locked":false,"readonly":false,"ref":"F11","ref_cell":"B11","ref_text":"1.4","required":"required","section_ref":"1.4","sheet":"1. Overview","source":"participant","unit":"","verify_against":null},{"anchor_cell":"C12","anchor_text":"Mitigation Activity name","annex_ref":false,"carried_from":null,"cites_evidence":false,"computed":false,"dtype":"text-short","evidence_cell":null,"field_id":"e_ma_name","formula":"","guidance":"Must be identical to the MAIN title, to the request for authorisation, to the Letter of Authorisation and to every Monitoring Report.","kind":"field","label":"Mitigation Activity name","list":"","locked":false,"readonly":false,"ref":"F12","ref_cell":"B12","ref_text":"1.5","required":"required","section_ref":"1.5","sheet":"1. Overview","source":"participant","unit":"","verify_against":null},{"anchor_cell":"C13","anchor_text":"Mitigation Activity sector","annex_ref":false,"carried_from":null,"cites_evidence":false,"computed":false,"dtype":"single-select","evidence_cell":null,"field_id":"e_ma_sector","formula":"","guidance":"Note that the printed Template E prints 'Energy' where Template B prints 'Energy (including transport)' and Template O uses the IPCC sectors. This drop-down uses the Template B wording; field 1.8 records the IPCC sector separately for UNFCCC reporting.","kind":"field","label":"Mitigation Activity sector","list":"LST_SECTOR","locked":false,"readonly":false,"ref":"F13","ref_cell":"B13","ref_text":"1.6","required":"required","section_ref":"1.6","sheet":"1. Overview","source":"participant","unit":"","verify_against":null},{"anchor_cell":"C14","anchor_text":"Other: (state and explain, including National Inventory Report coverage)","annex_ref":false,"carried_from":null,"cites_evidence":false,"computed":false,"dtype":"text-long","evidence_cell":null,"field_id":"e_ma_sector_other","formula":"","guidance":"","kind":"field","label":"Other: (state and explain, including National Inventory Report coverage)","list":"","locked":false,"readonly":false,"ref":"F14","ref_cell":"B14","ref_text":"1.7","required":"conditional","required_by":"X\u00b7SECTOR-OTHER","required_when":{"of":[{"id":"e_ma_sector","t":"field"},{"t":"lit","v":"Other"}],"op":"contains"},"section_ref":"1.7","sheet":"1. Overview","source":"participant","unit":"","verify_against":null},{"anchor_cell":"C15","anchor_text":"IPCC sector for UNFCCC reporting","annex_ref":false,"carried_from":null,"cites_evidence":false,"computed":false,"dtype":"single-select","evidence_cell":null,"field_id":"e_ipcc_sector","formula":"","guidance":"Registry-added. Template O reports Sector(s) using IPCC categories. Capturing it here means the annual information report can be assembled without re-interpreting the MADD.","kind":"field","label":"IPCC sector for UNFCCC reporting","list":"LST_IPCC_SECTOR","locked":false,"readonly":false,"ref":"F15","ref_cell":"B15","ref_text":"1.8","required":"required","section_ref":"1.8","sheet":"1. Overview","source":"participant","unit":"","verify_against":null},{"anchor_cell":"C16","anchor_text":"Mitigation rationale","annex_ref":false,"carried_from":null,"cites_evidence":false,"computed":false,"dtype":"text-long","evidence_cell":null,"field_id":"e_mitigation_rationale","formula":"","guidance":"","kind":"field","label":"Mitigation rationale","list":"","locked":false,"readonly":false,"ref":"F16","ref_cell":"B16","ref_text":"1.9","required":"required","section_ref":"1.9","sheet":"1. Overview","source":"participant","unit":"","verify_against":null},{"anchor_cell":"C17","anchor_text":"Summary of Mitigation Activity (including the technology or change in practice)","annex_ref":false,"carried_from":null,"cites_evidence":false,"computed":false,"dtype":"text-long","evidence_cell":null,"field_id":"e_ma_summary","formula":"","guidance":"Annex V Module A Area 1 KI 1.","kind":"field","label":"Summary of Mitigation Activity (including the technology or change in practice)","list":"","locked":false,"readonly":false,"ref":"F17","ref_cell":"B17","ref_text":"1.10","required":"required","section_ref":"1.10","sheet":"1. Overview","source":"participant","unit":"","verify_against":null},{"anchor_cell":"C18","anchor_text":"Geographic coverage of Mitigation Activity","annex_ref":false,"carried_from":null,"cites_evidence":true,"computed":false,"dtype":"text-long","evidence_cell":"G18","field_id":"e_geographic_coverage","formula":"","guidance":"Annex V Module 0 criterion 11: a proposal must be specific to Malawi; multinational proposals are rejected. Attach a map or GIS boundary file and record its Annex Ref ID.","kind":"field","label":"Geographic coverage of Mitigation Activity","list":"","locked":false,"readonly":false,"ref":"F18","ref_cell":"B18","ref_text":"1.11","required":"required","section_ref":"1.11","sheet":"1. Overview","source":"participant","unit":"","verify_against":null},{"anchor_cell":"C19","anchor_text":"District(s) covered by the activity","annex_ref":false,"carried_from":null,"cites_evidence":false,"computed":false,"dtype":"single-select","evidence_cell":null,"field_id":"e_district","formula":"","guidance":"Where the activity operates. Choose \"Multiple districts (list in narrative)\" if it spans more than one, and list them in the location narrative above and on the site register below.","kind":"field","label":"District(s) covered by the activity","list":"LST_MALAWI_DISTRICT","locked":false,"readonly":false,"ref":"F19","ref_cell":"B19","ref_text":"1.12","required":"required","section_ref":"1.12","sheet":"1. Overview","source":"participant","unit":"","verify_against":null},{"anchor_cell":"C20","anchor_text":"Principal district (for unit identification)","annex_ref":false,"carried_from":null,"cites_evidence":false,"computed":false,"dtype":"single-select","evidence_cell":null,"field_id":"e_principal_district","formula":"","guidance":"Exactly one district, even where the activity spans several. This is the district that will appear in the identifier of every Mitigation Outcome the activity issues, so it must be a single place a reader can resolve. For a multi-site activity choose the district of the largest site by expected mitigation, and make sure that district also appears on the site register below. MCRS resolves this label to its ADM2 P-code against the EAD district register on upload, so spelling does not matter; the choice does.","kind":"field","label":"Principal district (for unit identification)","list":"LST_MALAWI_DISTRICT_SINGLE","locked":false,"readonly":false,"ref":"F20","ref_cell":"B20","ref_text":"1.12a","required":"required","section_ref":"1.12a","sheet":"1. Overview","source":"participant","unit":"","verify_against":null},{"anchor_cell":"C21","anchor_text":"Latitude of the principal site","annex_ref":false,"carried_from":null,"cites_evidence":false,"computed":false,"dtype":"decimal","evidence_cell":null,"field_id":"e_latitude","formula":"","guidance":"","kind":"field","label":"Latitude of the principal site","list":"","locked":false,"readonly":false,"ref":"F21","ref_cell":"B21","ref_text":"1.13","required":"required","section_ref":"1.13","sheet":"1. Overview","source":"participant","unit":"\u00b0","verify_against":null},{"anchor_cell":"C22","anchor_text":"Longitude of the principal site","annex_ref":false,"carried_from":null,"cites_evidence":false,"computed":false,"dtype":"decimal","evidence_cell":null,"field_id":"e_longitude","formula":"","guidance":"","kind":"field","label":"Longitude of the principal site","list":"","locked":false,"readonly":false,"ref":"F22","ref_cell":"B22","ref_text":"1.14","required":"required","section_ref":"1.14","sheet":"1. Overview","source":"participant","unit":"\u00b0","verify_against":null},{"anchor_cell":"C23","anchor_text":"Type of Mitigation Outcome the Mitigation Activity seeks to generate","annex_ref":false,"carried_from":null,"cites_evidence":false,"computed":false,"dtype":"single-select","evidence_cell":null,"field_id":"e_mo_type","formula":"","guidance":"Template H offers three authorisation purposes \u2014 NDC, OIMP, and NDC and OIMP \u2014 so the combined case must be selectable here.","kind":"field","label":"Type of Mitigation Outcome the Mitigation Activity seeks to generate","list":"LST_MO_PURPOSE","locked":false,"readonly":false,"ref":"F23","ref_cell":"B23","ref_text":"1.15","required":"required","section_ref":"1.15","sheet":"1. Overview","source":"participant","unit":"","verify_against":null},{"anchor_cell":"C24","anchor_text":"Scale band","annex_ref":false,"carried_from":null,"cites_evidence":false,"computed":false,"dtype":"single-select","evidence_cell":null,"field_id":"e_activity_scale","formula":"","guidance":"Registry-added but load-bearing: the scale band fixes the issuance fee (USD 0.50 to 3.00 per Mitigation Outcome, Framework Table 8) and the buffer retention (1% to 5%, Table 9). It must be consistent with the annual average in the ex-ante schedule on tab 9.","kind":"field","label":"Scale band","list":"LST_SCALE","locked":false,"readonly":false,"ref":"F24","ref_cell":"B24","ref_text":"1.16","required":"required","section_ref":"1.16","sheet":"1. Overview","source":"participant","unit":"","verify_against":null},{"anchor_cell":"B26","anchor_text":"\u25a6  Sites (for multi-site activities)","columns":[{"cites_evidence":false,"col":"B","dtype":"text-short","formula":null,"key":"site_name","list":null,"required":true,"unit":""},{"cites_evidence":false,"col":"C","dtype":"single-select","formula":null,"key":"district","list":"LST_MALAWI_DISTRICT","required":true,"unit":""},{"cites_evidence":false,"col":"D","dtype":"decimal","formula":null,"key":"latitude","list":null,"required":true,"unit":"\u00b0"},{"cites_evidence":false,"col":"E","dtype":"decimal","formula":null,"key":"longitude","list":null,"required":true,"unit":"\u00b0"},{"cites_evidence":false,"col":"F","dtype":"decimal","formula":null,"key":"installed_capacity","list":null,"required":false,"unit":""},{"cites_evidence":false,"col":"G","dtype":"single-select","formula":null,"key":"capacity_unit","list":"LST_UNIT","required":false,"unit":""},{"cites_evidence":false,"col":"H","dtype":"date","formula":null,"key":"start_of_operation","list":null,"required":false,"unit":""},{"cites_evidence":true,"col":"I","dtype":"text-short","formula":null,"key":"boundary_annex_ref","list":null,"required":false,"unit":""}],"dtype":"table","field_id":"e_site_register","first_row":29,"formula":"","header_anchors":[{"cell":"B28","key":"site_name","text":"Site name / reference  \u25cf"},{"cell":"C28","key":"district","text":"District  \u25cf"},{"cell":"D28","key":"latitude","text":"Latitude  \u25cf"},{"cell":"E28","key":"longitude","text":"Longitude  \u25cf"},{"cell":"F28","key":"installed_capacity","text":"Installed capacity / size"},{"cell":"G28","key":"capacity_unit","text":"Unit"},{"cell":"H28","key":"start_of_operation","text":"Start of operation"},{"cell":"I28","key":"boundary_annex_ref","text":"Boundary file Annex Ref ID"}],"header_row":28,"kind":"table","label":"Sites (for multi-site activities)","last_row":48,"list":"","min_rows":0,"ref":"B29:I48","required":"optional","sheet":"1. Overview","totals_cells":{},"totals_formulas":{},"totals_row":null,"unit":""},{"anchor_cell":"C52","anchor_text":"UTM zone","annex_ref":false,"carried_from":null,"cites_evidence":false,"computed":false,"dtype":"single-select","evidence_cell":null,"field_id":"e_utm_zone","formula":"","guidance":"Required the moment an easting or northing is given. Malawi straddles UTM zones 36S and 37S, so the same easting and northing name two different places until the zone is stated.","kind":"field","label":"UTM zone","list":"LST_UTM_ZONE","locked":false,"readonly":false,"ref":"F52","ref_cell":"B52","ref_text":"1.18","required":"conditional","required_by":"X\u00b7UTM","required_when":{"of":[{"of":{"id":"e_utm_easting","t":"field"},"op":"filled"},{"of":{"id":"e_utm_northing","t":"field"},"op":"filled"}],"op":"or"},"section_ref":"1.18","sheet":"1. Overview","source":"participant","unit":"","verify_against":null},{"anchor_cell":"C53","anchor_text":"UTM easting of the principal site","annex_ref":false,"carried_from":null,"cites_evidence":false,"computed":false,"dtype":"decimal","evidence_cell":null,"field_id":"e_utm_easting","formula":"","guidance":"","kind":"field","label":"UTM easting of the principal site","list":"","locked":false,"readonly":false,"ref":"F53","ref_cell":"B53","ref_text":"1.19","required":"conditional","required_by":"X\u00b7UTM","required_when":{"of":[{"of":{"id":"e_utm_easting","t":"field"},"op":"filled"},{"of":{"id":"e_utm_northing","t":"field"},"op":"filled"}],"op":"or"},"section_ref":"1.19","sheet":"1. Overview","source":"participant","unit":"m","verify_against":null},{"anchor_cell":"C54","anchor_text":"UTM northing of the principal site","annex_ref":false,"carried_from":null,"cites_evidence":false,"computed":false,"dtype":"decimal","evidence_cell":null,"field_id":"e_utm_northing","formula":"","guidance":"Southern-hemisphere northing (WGS84). Latitude and longitude at 1.13\u20131.14 remain required and remain the coordinates the Registry stores as canonical.","kind":"field","label":"UTM northing of the principal site","list":"","locked":false,"readonly":false,"ref":"F54","ref_cell":"B54","ref_text":"1.20","required":"conditional","required_by":"X\u00b7UTM","required_when":{"of":[{"of":{"id":"e_utm_easting","t":"field"},"op":"filled"},{"of":{"id":"e_utm_northing","t":"field"},"op":"filled"}],"op":"or"},"section_ref":"1.20","sheet":"1. Overview","source":"participant","unit":"m","verify_against":null},{"anchor_cell":"C8","anchor_text":"Definition of relevant objectives and targets following the SMART principle: being Specific, Measurable, and Time-based.","annex_ref":false,"carried_from":null,"cites_evidence":false,"computed":false,"dtype":"text-long","evidence_cell":null,"field_id":"e_2_1_1_smart_objectives","formula":"","guidance":"Annex V Module A Area 2 KI 1.","kind":"field","label":"Definition of relevant objectives and targets following the SMART principle: being Specific, Measurable, and Time-based.","list":"","locked":false,"readonly":false,"ref":"F8","ref_cell":"B8","ref_text":"2.1.1","required":"required","section_ref":"2.1.1","sheet":"2. Project Design","source":"participant","unit":"","verify_against":null},{"anchor_cell":"C9","anchor_text":"Explain how the relevant objectives and targets are aligned with the commitment to reduce GHG emissions.","annex_ref":false,"carried_from":null,"cites_evidence":false,"computed":false,"dtype":"text-long","evidence_cell":null,"field_id":"e_2_1_2_ghg_alignment","formula":"","guidance":"Annex V Module A Area 2 KI 2.","kind":"field","label":"Explain how the relevant objectives and targets are aligned with the commitment to reduce GHG emissions.","list":"","locked":false,"readonly":false,"ref":"F9","ref_cell":"B9","ref_text":"2.1.2","required":"required","section_ref":"2.1.2","sheet":"2. Project Design","source":"participant","unit":"","verify_against":null},{"anchor_cell":"C10","anchor_text":"Explain how the MA is directly related to Malawi's NDC, including information related to Malawi's overall target, target's level of ambition, if the sector or activity is covered within it and the specific pledged and policies applicable to the sector or activity.","annex_ref":false,"carried_from":null,"cites_evidence":false,"computed":false,"dtype":"text-long","evidence_cell":null,"field_id":"e_2_1_3_ndc_linkage","formula":"","guidance":"Annex V Module A Area 2 KI 3. The scoring anchor decomposes this into four mandatory answers: the overall target, the level of ambition, whether the sector or activity is covered, and the specific pledges and policies applicable. Address all four explicitly.","kind":"field","label":"Explain how the MA is directly related to Malawi's NDC, including information related to Malawi's overall target, target's level of ambition, if the sector or activity is covered within it and the specific pledged and policies applicable to the sector or activity.","list":"","locked":false,"readonly":false,"ref":"F10","ref_cell":"B10","ref_text":"2.1.3","required":"required","section_ref":"2.1.3","sheet":"2. Project Design","source":"participant","unit":"","verify_against":null},{"anchor_cell":"C11","anchor_text":"Present analytical evidence supporting the rationale behind target establishment, taking into account specific jurisdictional contexts and/or technological possibilities.","annex_ref":false,"carried_from":null,"cites_evidence":true,"computed":false,"dtype":"text-long","evidence_cell":"G11","field_id":"e_2_1_4_target_evidence","formula":"","guidance":"Annex V Module A Area 2 KI 4. Attach the supporting analysis.","kind":"field","label":"Present analytical evidence supporting the rationale behind target establishment, taking into account specific jurisdictional contexts and/or technological possibilities.","list":"","locked":false,"readonly":false,"ref":"F11","ref_cell":"B11","ref_text":"2.1.4","required":"required","section_ref":"2.1.4","sheet":"2. Project Design","source":"participant","unit":"","verify_against":null},{"anchor_cell":"C12","anchor_text":"Establish KPIs to assess both GHG and non-GHG objectives and targets of the MA, including oversight regarding the contribution to sustainable development and incorporate provisions to guarantee a just transition.","annex_ref":false,"carried_from":null,"cites_evidence":false,"computed":false,"dtype":"text-long","evidence_cell":null,"field_id":"e_2_1_5_kpis","formula":"","guidance":"Annex V Module A Area 5 KI 1. Summarise here and complete the KPI table below.","kind":"field","label":"Establish KPIs to assess both GHG and non-GHG objectives and targets of the MA, including oversight regarding the contribution to sustainable development and incorporate provisions to guarantee a just transition.","list":"","locked":false,"readonly":false,"ref":"F12","ref_cell":"B12","ref_text":"2.1.5","required":"required","section_ref":"2.1.5","sheet":"2. Project Design","source":"participant","unit":"","verify_against":null},{"anchor_cell":"B14","anchor_text":"\u25a6  Key Performance Indicators","columns":[{"cites_evidence":false,"col":"B","dtype":"text-short","formula":null,"key":"kpi_ref","list":null,"required":true,"unit":""},{"cites_evidence":false,"col":"C","dtype":"single-select","formula":null,"key":"domain","list":"LST_KPI_DOMAIN","required":true,"unit":""},{"cites_evidence":false,"col":"D","dtype":"text-short","formula":null,"key":"kpi_name","list":null,"required":true,"unit":""},{"cites_evidence":false,"col":"E","dtype":"single-select","formula":null,"key":"unit","list":"LST_UNIT","required":true,"unit":""},{"cites_evidence":false,"col":"F","dtype":"decimal","formula":null,"key":"baseline","list":null,"required":false,"unit":""},{"cites_evidence":false,"col":"G","dtype":"decimal","formula":null,"key":"target","list":null,"required":true,"unit":""},{"cites_evidence":false,"col":"H","dtype":"date","formula":null,"key":"target_date","list":null,"required":true,"unit":""},{"cites_evidence":false,"col":"I","dtype":"single-select","formula":null,"key":"frequency","list":"LST_FREQUENCY","required":true,"unit":""},{"cites_evidence":false,"col":"J","dtype":"text-short","formula":null,"key":"just_transition","list":null,"required":false,"unit":""}],"dtype":"table","field_id":"e_kpis","first_row":17,"formula":"","header_anchors":[{"cell":"B16","key":"kpi_ref","text":"KPI ref  \u25cf"},{"cell":"C16","key":"domain","text":"Domain  \u25cf"},{"cell":"D16","key":"kpi_name","text":"KPI  \u25cf"},{"cell":"E16","key":"unit","text":"Unit  \u25cf"},{"cell":"F16","key":"baseline","text":"Baseline value"},{"cell":"G16","key":"target","text":"Target value  \u25cf"},{"cell":"H16","key":"target_date","text":"Target date  \u25cf"},{"cell":"I16","key":"frequency","text":"Measurement frequency  \u25cf"},{"cell":"J16","key":"just_transition","text":"Just-transition provision"}],"header_row":16,"kind":"table","label":"Key Performance Indicators","last_row":36,"list":"","min_rows":3,"ref":"B17:J36","required":"required","sheet":"2. Project Design","totals_cells":{},"totals_formulas":{},"totals_row":null,"unit":""},{"anchor_cell":"C40","anchor_text":"Describe potential obstacles in executing the MA, including those encountered by the MA, the project developer and other relevant participants in the absence of external assistance, as well as strategies to overcome them.","annex_ref":false,"carried_from":null,"cites_evidence":false,"computed":false,"dtype":"text-long","evidence_cell":null,"field_id":"e_2_2_1_barriers","formula":"","guidance":"Annex V Module A Area 3 KI 1 and KI 2 both score this prompt.","kind":"field","label":"Describe potential obstacles in executing the MA, including those encountered by the MA, the project developer and other relevant participants in the absence of external assistance, as well as strategies to overcome them.","list":"","locked":false,"readonly":false,"ref":"F40","ref_cell":"B40","ref_text":"2.2.1","required":"required","section_ref":"2.2.1","sheet":"2. Project Design","source":"participant","unit":"","verify_against":null},{"anchor_cell":"C41","anchor_text":"Identify all potential risks pertinent to the implementation of the MA, encompassing political, legal, institutional, financial, and technical aspects.","annex_ref":false,"carried_from":null,"cites_evidence":false,"computed":false,"dtype":"text-long","evidence_cell":null,"field_id":"e_2_2_2_risks","formula":"","guidance":"Annex V Module A Area 3 KI 3. The top score requires all five categories \u2014 political, legal, institutional, financial and technical \u2014 to be addressed. Summarise here and complete the risk register below; the register makes the five-category test mechanical.","kind":"field","label":"Identify all potential risks pertinent to the implementation of the MA, encompassing political, legal, institutional, financial, and technical aspects.","list":"","locked":false,"readonly":false,"ref":"F41","ref_cell":"B41","ref_text":"2.2.2","required":"required","section_ref":"2.2.2","sheet":"2. Project Design","source":"participant","unit":"","verify_against":null},{"anchor_cell":"C42","anchor_text":"Incorporate all pertinent references to legal and regulatory compliance, ensuring alignment with the objectives and activities of the MA across all competent jurisdictional levels.","annex_ref":false,"carried_from":null,"cites_evidence":false,"computed":false,"dtype":"text-long","evidence_cell":null,"field_id":"e_2_2_3_legal_compliance","formula":"","guidance":"Annex V Module A Area 3 KI 4. The top score requires all competent jurisdictional levels \u2014 national, district and traditional authority \u2014 to be covered.","kind":"field","label":"Incorporate all pertinent references to legal and regulatory compliance, ensuring alignment with the objectives and activities of the MA across all competent jurisdictional levels.","list":"","locked":false,"readonly":false,"ref":"F42","ref_cell":"B42","ref_text":"2.2.3","required":"required","section_ref":"2.2.3","sheet":"2. Project Design","source":"participant","unit":"","verify_against":null},{"anchor_cell":"B44","anchor_text":"\u25a6  Risk register","columns":[{"cites_evidence":false,"col":"B","dtype":"text-short","formula":null,"key":"risk_ref","list":null,"required":true,"unit":""},{"cites_evidence":false,"col":"C","dtype":"single-select","formula":null,"key":"category","list":"LST_RISK_CATEGORY","required":true,"unit":""},{"cites_evidence":false,"col":"D","dtype":"text-short","formula":null,"key":"risk","list":null,"required":true,"unit":""},{"cites_evidence":false,"col":"E","dtype":"single-select","formula":null,"key":"likelihood","list":"LST_RISK_LIKELIHOOD","required":true,"unit":""},{"cites_evidence":false,"col":"F","dtype":"single-select","formula":null,"key":"severity","list":"LST_RISK_SEVERITY","required":true,"unit":""},{"cites_evidence":false,"col":"G","dtype":"text-short","formula":null,"key":"mitigation","list":null,"required":true,"unit":""},{"cites_evidence":false,"col":"H","dtype":"text-short","formula":null,"key":"owner","list":null,"required":true,"unit":""},{"cites_evidence":false,"col":"I","dtype":"single-select","formula":null,"key":"residual","list":"LST_RISK_SEVERITY","required":false,"unit":""}],"dtype":"table","field_id":"e_risk_register","first_row":47,"formula":"","header_anchors":[{"cell":"B46","key":"risk_ref","text":"Ref  \u25cf"},{"cell":"C46","key":"category","text":"Category  \u25cf"},{"cell":"D46","key":"risk","text":"Risk  \u25cf"},{"cell":"E46","key":"likelihood","text":"Likelihood  \u25cf"},{"cell":"F46","key":"severity","text":"Severity  \u25cf"},{"cell":"G46","key":"mitigation","text":"Mitigation measure  \u25cf"},{"cell":"H46","key":"owner","text":"Owner  \u25cf"},{"cell":"I46","key":"residual","text":"Residual rating"}],"header_row":46,"kind":"table","label":"Risk register","last_row":71,"list":"","min_rows":5,"ref":"B47:I71","required":"required","sheet":"2. Project Design","totals_cells":{},"totals_formulas":{},"totals_row":null,"unit":""},{"anchor_cell":"C9","anchor_text":"Autonomous development (\"business as usual\" \u2013 BAU)","annex_ref":false,"carried_from":null,"cites_evidence":false,"computed":false,"dtype":"text-long","evidence_cell":null,"field_id":"e_3_1_1_bau_baseline","formula":"","guidan</t>
        </is>
      </c>
    </row>
    <row r="7">
      <c r="A7" t="inlineStr">
        <is>
          <t>ce":"Framework instruction, verbatim: 'Describe the emissions scenario in the absence of the Mitigation Activity under autonomous development. Use conservative assumptions.' Annex V Module A Area 4 KI 3 reserves the top score for baselines calculated conservatively.","kind":"field","label":"Autonomous development (\"business as usual\" \u2013 BAU)","list":"","locked":false,"readonly":false,"ref":"F9","ref_cell":"B9","ref_text":"3.1.1","required":"required","section_ref":"3.1.1","sheet":"3. Methodology","source":"participant","unit":"","verify_against":null},{"anchor_cell":"C10","anchor_text":"Effect of existing and/or planned policies and measures in line with Malawi's NDC","annex_ref":false,"carried_from":null,"cites_evidence":false,"computed":false,"dtype":"text-long","evidence_cell":null,"field_id":"e_3_1_2_policy_effect","formula":"","guidance":"Framework instruction, verbatim: 'Complement the above considerations on autonomous development with the expected effect of existing and/or planned policies and measures for NDC implementation/achievement. Consider the timeline for policy implementation (2030) and use conservative assumptions to not underestimate their effect.'","kind":"field","label":"Effect of existing and/or planned policies and measures in line with Malawi's NDC","list":"","locked":false,"readonly":false,"ref":"F10","ref_cell":"B10","ref_text":"3.1.2","required":"required","section_ref":"3.1.2","sheet":"3. Methodology","source":"participant","unit":"","verify_against":null},{"anchor_cell":"C11","anchor_text":"Crediting baseline","annex_ref":false,"carried_from":null,"cites_evidence":false,"computed":false,"dtype":"text-long","evidence_cell":null,"field_id":"e_3_1_3_crediting_baseline","formula":"","guidance":"Framework instruction, verbatim: 'Based on the above considerations, describe the emissions scenario against which the Mitigation Outcomes of the Mitigation Activity shall be credited (crediting baseline). Such description shall consider factors for incentivizing enhanced climate action in Malawi (i.e., the need for raising ambition until 2030 and for consistency with the global goal of net-zero emissions by 2050).' Annex II Guideline 2 adds a hard rule: the conservative baseline must be set BELOW business-as-usual emissions in Malawi's NDC.","kind":"field","label":"Crediting baseline","list":"","locked":false,"readonly":false,"ref":"F11","ref_cell":"B11","ref_text":"3.1.3","required":"required","section_ref":"3.1.3","sheet":"3. Methodology","source":"participant","unit":"","verify_against":null},{"anchor_cell":"C12","anchor_text":"Confirm that the crediting baseline is set below the business-as-usual scenario","annex_ref":false,"carried_from":null,"cites_evidence":false,"computed":false,"dtype":"boolean","evidence_cell":null,"field_id":"e_baseline_below_bau","formula":"","guidance":"Registry-added. Annex II Guideline 2 makes this a hard requirement but neither the template nor the evaluation tool asks it as a yes/no. A No blocks authorisation.","kind":"field","label":"Confirm that the crediting baseline is set below the business-as-usual scenario","list":"LST_YES_NO","locked":false,"readonly":false,"ref":"F12","ref_cell":"B12","ref_text":"3.1.4","required":"required","section_ref":"3.1.4","sheet":"3. Methodology","source":"participant","unit":"","verify_against":null},{"anchor_cell":"C15","anchor_text":"Crediting period type","annex_ref":false,"carried_from":null,"cites_evidence":false,"computed":false,"dtype":"single-select","evidence_cell":null,"field_id":"e_crediting_period_type","formula":"","guidance":"Article 6.4: a maximum of 5 years renewable twice, or 10 years with no renewal, or 15 years renewable twice for removals, unless the Supervisory Body decides otherwise or Malawi specifies a shorter period. Article 6.2: the Framework caps nothing explicitly, but Annex V Module 0 item 8 requires the period to end by 31 December 2030 or at the end of the activity, whichever is shorter.","kind":"field","label":"Crediting period type","list":"LST_CREDITING_PERIOD_TYPE","locked":false,"readonly":false,"ref":"F15","ref_cell":"B15","ref_text":"3.2.1","required":"required","section_ref":"3.2.1","sheet":"3. Methodology","source":"participant","unit":"","verify_against":null},{"anchor_cell":"C16","anchor_text":"Crediting period start date","annex_ref":false,"carried_from":null,"cites_evidence":false,"computed":false,"dtype":"date","evidence_cell":null,"field_id":"e_crediting_period_start","formula":"","guidance":"Shall not start before 1 January 2021.","kind":"field","label":"Crediting period start date","list":"","locked":false,"readonly":false,"ref":"F16","ref_cell":"B16","ref_text":"3.2.2","required":"required","section_ref":"3.2.2","sheet":"3. Methodology","source":"participant","unit":"","verify_against":null},{"anchor_cell":"C17","anchor_text":"Crediting period end date","annex_ref":false,"carried_from":null,"cites_evidence":false,"computed":false,"dtype":"date","evidence_cell":null,"field_id":"e_crediting_period_end","formula":"","guidance":"","kind":"field","label":"Crediting period end date","list":"","locked":false,"readonly":false,"ref":"F17","ref_cell":"B17","ref_text":"3.2.3","required":"required","section_ref":"3.2.3","sheet":"3. Methodology","source":"participant","unit":"","verify_against":null},{"anchor_cell":"C18","anchor_text":"\u2211 Crediting period length","annex_ref":false,"carried_from":null,"cites_evidence":false,"computed":true,"dtype":"computed","evidence_cell":null,"field_id":"e_crediting_period_years","formula":"=IF(OR(F16=\"\",F17=\"\"),\"\",ROUND(YEARFRAC(F16,F17),1))","guidance":"","kind":"field","label":"Crediting period length","list":"","locked":true,"readonly":false,"ref":"F18","ref_cell":"B18","ref_text":"3.2.4","required":"required","section_ref":"3.2.4","sheet":"3. Methodology","source":"participant","unit":"years","verify_against":null},{"anchor_cell":"C19","anchor_text":"Number of renewals sought","annex_ref":false,"carried_from":null,"cites_evidence":false,"computed":false,"dtype":"integer","evidence_cell":null,"field_id":"e_crediting_period_renewals","formula":"","guidance":"Article 6.4 only. Renewal requires approval by Malawi and the Article 6.4 Supervisory Body following a technical assessment by an accredited DOE of the baseline, the additionality and the quantification of emission reductions.","kind":"field","label":"Number of renewals sought","list":"","locked":false,"readonly":false,"ref":"F19","ref_cell":"B19","ref_text":"3.2.5","required":"optional","section_ref":"3.2.5","sheet":"3. Methodology","source":"participant","unit":"","verify_against":null},{"anchor_cell":"C20","anchor_text":"Technical lifetime of the activity","annex_ref":false,"carried_from":null,"cites_evidence":false,"computed":false,"dtype":"integer","evidence_cell":null,"field_id":"e_activity_lifetime_years","formula":"","guidance":"Registry-added. Needed to test Annex V Module 0 item 8 (the crediting period must not exceed the activity duration) and to decide whether the exit strategy at 5.9 is applicable.","kind":"field","label":"Technical lifetime of the activity","list":"","locked":false,"readonly":false,"ref":"F20","ref_cell":"B20","ref_text":"3.2.6","required":"required","section_ref":"3.2.6","sheet":"3. Methodology","source":"participant","unit":"years","verify_against":null},{"anchor_cell":"C21","anchor_text":"Sign convention for quantified outcomes","annex_ref":false,"carried_from":null,"cites_evidence":false,"computed":false,"dtype":"single-select","evidence_cell":null,"field_id":"e_sign_convention","formula":"","guidance":"Registry-added. The Framework states no sign convention, yet Template K's calculation table mixes reductions and net removals in the same columns. Declaring the convention once, here, makes every downstream arithmetic check unambiguous.","kind":"field","label":"Sign convention for quantified outcomes","list":"LST_SIGN_CONVENTION","locked":false,"readonly":false,"ref":"F21","ref_cell":"B21","ref_text":"3.2.7","required":"required","section_ref":"3.2.7","sheet":"3. Methodology","source":"participant","unit":"","verify_against":null},{"anchor_cell":"C9","anchor_text":"Are there any overlaps with climate finance, governmental support or other carbon finance mechanisms?","annex_ref":false,"carried_from":null,"cites_evidence":false,"computed":false,"dtype":"boolean","evidence_cell":null,"field_id":"e_4_0_any_overlap","formula":"","guidance":"Registry-added gate. The printed template asks for narrative only, with no yes/no, so a MADD can pass silently without ever confirming the position.","kind":"field","label":"Are there any overlaps with climate finance, governmental support or other carbon finance mechanisms?","list":"LST_YES_NO","locked":false,"readonly":false,"ref":"F9","ref_cell":"B9","ref_text":"4.0","required":"required","section_ref":"4.0","sheet":"4. Double Claiming","source":"participant","unit":"","verify_against":null},{"anchor_cell":"C10","anchor_text":"Possible overlaps with climate finance","annex_ref":false,"carried_from":null,"cites_evidence":false,"computed":false,"dtype":"text-long","evidence_cell":null,"field_id":"e_4_1_climate_finance_overlap","formula":"","guidance":"","kind":"field","label":"Possible overlaps with climate finance","list":"","locked":false,"readonly":false,"ref":"F10","ref_cell":"B10","ref_text":"4.1","required":"required","section_ref":"4.1","sheet":"4. Double Claiming","source":"participant","unit":"","verify_against":null},{"anchor_cell":"C11","anchor_text":"Possible overlaps with other carbon finance mechanisms","annex_ref":false,"carried_from":null,"cites_evidence":false,"computed":false,"dtype":"text-long","evidence_cell":null,"field_id":"e_4_2_carbon_finance_overlap","formula":"","guidance":"Include any prior or parallel registration under an International Carbon Standard. Annex V Module 0 criterion 6: an activity already registered under a carbon scheme requires a renewed authorisation under the bilateral agreement.","kind":"field","label":"Possible overlaps with other carbon finance mechanisms","list":"","locked":false,"readonly":false,"ref":"F11","ref_cell":"B11","ref_text":"4.2","required":"required","section_ref":"4.2","sheet":"4. Double Claiming","source":"participant","unit":"","verify_against":null},{"anchor_cell":"C12","anchor_text":"Attribution of Mitigation Outcomes","annex_ref":false,"carried_from":null,"cites_evidence":false,"computed":false,"dtype":"text-long","evidence_cell":null,"field_id":"e_4_3_attribution","formula":"","guidance":"Annex V Module A Area 1 KI 4 tests double-counting risk against other ongoing projects, programmes and jurisdictions.","kind":"field","label":"Attribution of Mitigation Outcomes","list":"","locked":false,"readonly":false,"ref":"F12","ref_cell":"B12","ref_text":"4.3","required":"required","section_ref":"4.3","sheet":"4. Double Claiming","source":"participant","unit":"","verify_against":null},{"anchor_cell":"B14","anchor_text":"\u25a6  Register of overlapping support and registrations","columns":[{"cites_evidence":false,"col":"B","dtype":"single-select","formula":null,"key":"kind","list":"LST_OVERLAP_KIND","required":true,"unit":""},{"cites_evidence":false,"col":"C","dtype":"text-short","formula":null,"key":"programme","list":null,"required":true,"unit":""},{"cites_evidence":false,"col":"D","dtype":"text-short","formula":null,"key":"identifier","list":null,"required":false,"unit":""},{"cites_evidence":false,"col":"E","dtype":"date","formula":null,"key":"period_from","list":null,"required":false,"unit":""},{"cites_evidence":false,"col":"F","dtype":"date","formula":null,"key":"period_to","list":null,"required":false,"unit":""},{"cites_evidence":false,"col":"G","dtype":"decimal","formula":null,"key":"units_issued","list":null,"required":false,"unit":"tCO2e"},{"cites_evidence":false,"col":"H","dtype":"text-short","formula":null,"key":"treatment","list":null,"required":true,"unit":""},{"cites_evidence":true,"col":"I","dtype":"text-short","formula":null,"key":"annex_ref","list":null,"required":false,"unit":""}],"dtype":"table","field_id":"e_overlap_register","first_row":16,"formula":"","header_anchors":[{"cell":"B15","key":"kind","text":"Type of overlap  \u25cf"},{"cell":"C15","key":"programme","text":"Programme / standard / funder  \u25cf"},{"cell":"D15","key":"identifier","text":"Activity or grant identifier"},{"cell":"E15","key":"period_from","text":"From"},{"cell":"F15","key":"period_to","text":"To"},{"cell":"G15","key":"units_issued","text":"Units already issued"},{"cell":"H15","key":"treatment","text":"How double claiming is prevented  \u25cf"},{"cell":"I15","key":"annex_ref","text":"Annex Ref ID"}],"header_row":15,"kind":"table","label":"Register of overlapping support and registrations","last_row":30,"list":"","min_rows":0,"ref":"B16:I30","required":"optional","sheet":"4. Double Claiming","totals_cells":{},"totals_formulas":{},"totals_row":null,"unit":""},{"anchor_cell":"C9","anchor_text":"Consistency with Malawi's SDG priorities","annex_ref":false,"carried_from":null,"cites_evidence":true,"computed":false,"dtype":"text-long","evidence_cell":"G9","field_id":"e_5_1_sdg_priorities","formula":"","guidance":"Annex V Module D Area 1 KI 1. The top score requires linkage to specific UN Sustainable Development Goals AND to formally stated national priorities.","kind":"field","label":"Consistency with Malawi's SDG priorities","list":"","locked":false,"readonly":false,"ref":"F9","ref_cell":"B9","ref_text":"5.1","required":"required","section_ref":"5.1","sheet":"5. Sustainable Development","source":"participant","unit":"","verify_against":null},{"anchor_cell":"C10","anchor_text":"Compliance with Environmental Integrity and social requirements and standards as framed in applicable policies and this Article 6 Framework Malawi.","annex_ref":false,"carried_from":null,"cites_evidence":true,"computed":false,"dtype":"text-long","evidence_cell":"G10","field_id":"e_5_2_ei_social_compliance","formula":"","guidance":"Annex II Guideline 2 and Annex V Module D Area 2 KI 3.","kind":"field","label":"Compliance with Environmental Integrity and social requirements and standards as framed in applicable policies and this Article 6 Framework Malawi.","list":"","locked":false,"readonly":false,"ref":"F10","ref_cell":"B10","ref_text":"5.2","required":"required","section_ref":"5.2","sheet":"5. Sustainable Development","source":"participant","unit":"","verify_against":null},{"anchor_cell":"C11","anchor_text":"Assessment of potential negative socio-economic impacts for Malawi","annex_ref":false,"carried_from":null,"cites_evidence":true,"computed":false,"dtype":"text-long","evidence_cell":"G11","field_id":"e_5_3_negative_socioeconomic","formula":"","guidance":"Annex V Module D Area 2 KI 2. The top score requires impacts to be QUANTIFIED, direct and indirect, with a mitigation plan setting out responsibilities and monitoring and evaluation requirements. Summarise here and complete the impact register below.","kind":"field","label":"Assessment of potential negative socio-economic impacts for Malawi","list":"","locked":false,"readonly":false,"ref":"F11","ref_cell":"B11","ref_text":"5.3","required":"required","section_ref":"5.3","sheet":"5. Sustainable Development","source":"participant","unit":"","verify_against":null},{"anchor_cell":"C12","anchor_text":"Respect for Human Rights.","annex_ref":false,"carried_from":null,"cites_evidence":true,"computed":false,"dtype":"text-long","evidence_cell":"G12","field_id":"e_5_4_human_rights","formula":"","guidance":"","kind":"field","label":"Respect for Human Rights.","list":"","locked":false,"readonly":false,"ref":"F12","ref_cell":"B12","ref_text":"5.4","required":"required","section_ref":"5.4","sheet":"5. Sustainable Development","source":"participant","unit":"","verify_against":null},{"anchor_cell":"C13","anchor_text":"Avoidance of Corruption and bad governance.","annex_ref":false,"carried_from":null,"cites_evidence":true,"computed":false,"dtype":"text-long","evidence_cell":"G13","field_id":"e_5_5_anti_corruption","formula":"","guidance":"","kind":"field","label":"Avoidance of Corruption and bad governance.","list":"","locked":false,"readonly":false,"ref":"F13","ref_cell":"B13","ref_text":"5.5","required":"required","section_ref":"5.5","sheet":"5. Sustainable Development","source":"participant","unit":"","verify_against":null},{"anchor_cell":"C14","anchor_text":"Sustainable Development indicators","annex_ref":false,"carried_from":null,"cites_evidence":true,"computed":false,"dtype":"text-long","evidence_cell":"G14","field_id":"e_5_6_sd_indicators","formula":"","guidance":"The printed template gives one unstructured cell for the entire indicator set. Summarise here and complete the indicator table below, which is the Registry's canonical structure.","kind":"field","label":"Sustainable Development indicators","list":"","locked":false,"readonly":false,"ref":"F14","ref_cell":"B14","ref_text":"5.6","required":"required","section_ref":"5.6","sheet":"5. Sustainable Development","source":"participant","unit":"","verify_against":null},{"anchor_cell":"C15","anchor_text":"Stakeholder engagement: identification of-and-consultations with stakeholders (i.e., what partnerships or legal means -appeals, grievance- is in place / necessary to ensure the fundamental rights of involved and affected stakeholders.","annex_ref":false,"carried_from":null,"cites_evidence":true,"computed":false,"dtype":"text-long","evidence_cell":"G15","field_id":"e_5_7_stakeholder_engagement","formula":"","guidance":"Annex V Module D Area 3 KI 1. The top score requires the list to include civil society, jurisdictional authorities, technical and scientific actors, and others as applicable.","kind":"field","label":"Stakeholder engagement: identification of-and-consultations with stakeholders (i.e., what partnerships or legal means -appeals, grievance- is in place / necessary to ensure the fundamental rights of involved and affected stakeholders.","list":"","locked":false,"readonly":false,"ref":"F15","ref_cell":"B15","ref_text":"5.7","required":"required","section_ref":"5.7","sheet":"5. Sustainable Development","source":"participant","unit":"","verify_against":null},{"anchor_cell":"C16","anchor_text":"Description of the process followed to ensure the involvement of local stakeholders in the MA's development, including a public comment period.","annex_ref":false,"carried_from":null,"cites_evidence":true,"computed":false,"dtype":"text-long","evidence_cell":"G16","field_id":"e_5_8_local_involvement_process","formula":"","guidance":"Annex V Module A Area 3 KI 5 and Module D Area 3 KI 2. The top score requires stated criteria for stakeholder identification and selection. The Framework specifies no minimum duration for the public comment period; state the duration you applied in field 5.8.1.","kind":"field","label":"Description of the process followed to ensure the involvement of local stakeholders in the MA's development, including a public comment period.","list":"","locked":false,"readonly":false,"ref":"F16","ref_cell":"B16","ref_text":"5.8","required":"required","section_ref":"5.8","sheet":"5. Sustainable Development","source":"participant","unit":"","verify_against":null},{"anchor_cell":"C17","anchor_text":"Exit strategy: explain, if applicable, to what extent the Mitigation Activity is expected to transition to a self-sustaining model after the Article 6.2 engagement ceases.","annex_ref":false,"carried_from":null,"cites_evidence":true,"computed":false,"dtype":"text-long","evidence_cell":"G17","field_id":"e_5_9_exit_strategy","formula":"","guidance":"'If applicable' is undefined in the Framework. The Registry treats this as required whenever the crediting period ends before the technical lifetime of the asset \u2014 that is, whenever field 3.2.6 exceeds field 3.2.4.","kind":"field","label":"Exit strategy: explain, if applicable, to what extent the Mitigation Activity is expected to transition to a self-sustaining model after the Article 6.2 engagement ceases.","list":"","locked":false,"readonly":false,"ref":"F17","ref_cell":"B17","ref_text":"5.9","required":"conditional","required_by":"X\u00b7EXIT","required_when":{"of":[{"id":"e_activity_lifetime_years","t":"field"},{"id":"e_crediting_period_years","t":"field"}],"op":"gt"},"section_ref":"5.9","sheet":"5. Sustainable Development","source":"participant","unit":"","verify_against":null},{"anchor_cell":"C18","anchor_text":"Duration of the public comment period","annex_ref":false,"carried_from":null,"cites_evidence":false,"computed":false,"dtype":"integer","evidence_cell":null,"field_id":"e_5_8_1_comment_period_days","formula":"","guidance":"","kind":"field","label":"Duration of the public comment period","list":"","locked":false,"readonly":false,"ref":"F18","ref_cell":"B18","ref_text":"5.8.1","required":"required","section_ref":"5.8.1","sheet":"5. Sustainable Development","source":"participant","unit":"days","verify_against":null},{"anchor_cell":"C19","anchor_text":"Public comment period \u2014 dates and how it was announced","annex_ref":false,"carried_from":null,"cites_evidence":true,"computed":false,"dtype":"text-long","evidence_cell":"G19","field_id":"e_5_8_2_comment_period_dates","formula":"","guidance":"","kind":"field","label":"Public comment period \u2014 dates and how it was announced","list":"","locked":false,"readonly":false,"ref":"F19","ref_cell":"B19","ref_text":"5.8.2","required":"required","section_ref":"5.8.2","sheet":"5. Sustainable Development","source":"participant","unit":"","verify_against":null},{"anchor_cell":"C20","anchor_text":"Is an Environmental and Social Impact Assessment required for this activity?","annex_ref":false,"carried_from":null,"cites_evidence":false,"computed":false,"dtype":"boolean","evidence_cell":null,"field_id":"e_esia_required","formula":"","guidance":"Annex II Guideline 1 requires a comprehensive assessment using sustainable development assessment tools and refers to an Environmental Impact Assessment.","kind":"field","label":"Is an Environmental and Social Impact Assessment required for this activity?","list":"LST_YES_NO","locked":false,"readonly":false,"ref":"F20","ref_cell":"B20","ref_text":"5.9.1","required":"required","section_ref":"5.9.1","sheet":"5. Sustainable Development","source":"participant","unit":"","verify_against":null},{"anchor_cell":"C21","anchor_text":"ESIA reference and approval date","annex_ref":false,"carried_from":null,"cites_evidence":true,"computed":false,"dtype":"text-short","evidence_cell":"G21","field_id":"e_esia_reference","formula":"","guidance":"","kind":"field","label":"ESIA reference and approval date","list":"","locked":false,"readonly":false,"ref":"F21","ref_cell":"B21","ref_text":"5.9.2","required":"conditional","required_by":"X\u00b7ESIA","required_when":{"of":[{"id":"e_esia_required","t":"field"},{"t":"lit","v":"Yes"}],"op":"eq"},"section_ref":"5.9.2","sheet":"5. Sustainable Development","source":"participant","unit":"","verify_against":null},{"anchor_cell":"B23","anchor_text":"\u25a6  Sustainable Development indicators","columns":[{"cites_evidence":false,"col":"B","dtype":"single-select","formula":null,"key":"sdg","list":"LST_SDG","required":true,"unit":""},{"cites_evidence":false,"col":"C","dtype":"text-short","formula":null,"key":"sdg_target","list":null,"required":false,"unit":""},{"cites_evidence":false,"col":"D","dtype":"text-short","formula":null,"key":"national_priority_ref","list":null,"required":true,"unit":""},{"cites_evidence":false,"col":"E","dtype":"text-short","formula":null,"key":"indicator","list":null,"required":true,"unit":""},{"cites_evidence":false,"col":"F","dtype":"single-select","formula":null,"key":"unit","list":"LST_UNIT","required":true,"unit":""},{"cites_evidence":false,"col":"G","dtype":"decimal","formula":null,"key":"baseline","list":null,"required":true,"unit":""},{"cites_evidence":false,"col":"H","dtype":"decimal","formula":null,"key":"target","list":null,"required":true,"unit":""},{"cites_evidence":false,"col":"I","dtype":"single-select","formula":null,"key":"direction","list":"LST_IMPACT_DIRECTION","required":true,"unit":""},{"cites_evidence":false,"col":"J","dtype":"single-select","formula":null,"key":"frequency","list":"LST_FREQUENCY","required":true,"unit":""},{"cites_evidence":false,"col":"K","dtype":"text-short","formula":null,"key":"means_of_verification","list":null,"required":true,"unit":""},{"cites_evidence":false,"col":"L","dtype":"text-short","formula":null,"key":"responsible","list":null,"required":true,"unit":""}],"dtype":"table","field_id":"e_sd_indicators","first_row":25,"formula":"","header_anchors":[{"cell":"B24","key":"sdg","text":"SDG  \u25cf"},{"cell":"C24","key":"sdg_target","text":"SDG target"},{"cell":"D24","key":"national_priority_ref","text":"Malawi NDC / national priority reference  \u25cf"},{"cell":"E24","key":"indicator","text":"Indicator  \u25cf"},{"cell":"F24","key":"unit","text":"Unit  \u25cf"},{"cell":"G24","key":"baseline","text":"Baseline value  \u25cf"},{"cell":"H24","key":"target","text":"Target value  \u25cf"},{"cell":"I24","key":"direction","text":"Direction  \u25cf"},{"cell":"J24","key":"frequency","text":"Monitoring frequency  \u25cf"},{"cell":"K24","key":"means_of_verification","text":"Means of verification  \u25cf"},{"cell":"L24","key":"responsible","text":"Responsible party  \u25cf"}],"header_row":24,"kind":"table","label":"Sustainable Development indicators","last_row":49,"list":"","min_rows":3,"ref":"B25:L49","required":"required","sheet":"5. Sustainable Development","totals_cells":{},"totals_formulas":{},"totals_row":null,"unit":""},{"anchor_cell":"B52","anchor_text":"\u25a6  Negative impacts, safeguards and mitigation plan","columns":[{"cites_evidence":false,"col":"B","dtype":"single-select","formula":null,"key":"safeguard","list":"LST_SAFEGUARD","required":true,"unit":""},{"cites_evidence":false,"col":"C","dtype":"text-short","formula":null,"key":"impact","list":null,"required":true,"unit":""},{"cites_evidence":false,"col":"D","dtype":"single-select","formula":null,"key":"direct_indirect","list":"LST_DIRECT_INDIRECT","required":true,"unit":""},{"cites_evidence":false,"col":"E","dtype":"decimal","formula":null,"key":"magnitude","list":null,"required":true,"unit":""},{"cites_evidence":false,"col":"F","dtype":"single-select","formula":null,"key":"magnitude_unit","list":"LST_UNIT","required":true,"unit":""},{"cites_evidence":false,"col":"G","dtype":"text-short","formula":null,"key":"affected_group","list":null,"required":true,"unit":""},{"cites_evidence":false,"col":"H","dtype":"text-short","formula":null,"key":"mitigation_measure","list":null,"required":true,"unit":""},{"cites_evidence":false,"col":"I","dtype":"text-short","formula":null,"key":"responsible","list":null,"required":true,"unit":""},{"cites_evidence":false,"col":"J","dtype":"text-short","formula":null,"key":"me_requirement","list":null,"required":true,"unit":""},{"cites_evidence":true,"col":"K","dtype":"text-short","formula":null,"key":"annex_ref","list":null,"required":false,"unit":""}],"dtype":"table","field_id":"e_impact_register","first_row":54,"formula":"","header_anchors":[{"cell":"B53","key":"safeguard","text":"Safeguard category  \u25cf"},{"cell":"C53","key":"impact","text":"Impact  \u25cf"},{"cell":"D53","key":"direct_indirect","text":"Direct or indirect  \u25cf"},{"cell":"E53","key":"magnitude","text":"Quantified magnitude  \u25cf"},{"cell":"F53","key":"magnitude_unit","text":"Unit  \u25cf"},{"cell":"G53","key":"affected_group","text":"Affected group  \u25cf"},{"cell":"H53","key":"mitigation_measure","text":"Mitigation measure  \u25cf"},{"cell":"I53","key":"responsible","text":"Responsible party  \u25cf"},{"cell":"J53","key":"me_requirement","text":"Monitoring &amp; evaluation requirement  \u25cf"},{"cell":"K53","key":"annex_ref","text":"Annex Ref ID"}],"header_row":53,"kind":"table","label":"Negative impacts, safeguards and mitigation plan","last_row":78,"list":"","min_rows":1,"ref":"B54:K78","required":"required","sheet":"5. Sustainable Development","totals_cells":{},"totals_formulas":{},"totals_row":null,"unit":""},{"anchor_cell":"B81","anchor_text":"\u25a6  Stakeholders identified and consulted","columns":[{"cites_evidence":false,"col":"B","dtype":"text-short","formula":null,"key":"stakeholder","list":null,"required":true,"unit":""},{"cites_evidence":false,"col":"C","dtype":"single-select","formula":null,"key":"stakeholder_class","list":"LST_STAKEHOLDER_CLASS","required":true,"unit":""},{"cites_evidence":false,"col":"D","dtype":"text-short","formula":null,"key":"selection_criterion","list":null,"required":true,"unit":""},{"cites_evidence":false,"col":"E","dtype":"boolean","formula":null,"key":"consulted","list":null,"required":true,"unit":""},{"cites_evidence":false,"col":"F","dtype":"date","formula":null,"key":"consultation_date","list":null,"required":false,"unit":""},{"cites_evidence":false,"col":"G","dtype":"single-select","formula":null,"key":"method","list":"LST_CONSULT_METHOD","required":false,"unit":""},{"cites_evidence":false,"col":"H","dtype":"text-short","formula":null,"key":"issues_raised","list":null,"required":false,"unit":""},{"cites_evidence":false,"col":"I","dtype":"text-short","formula":null,"key":"response","list":null,"required":false,"unit":""},{"cites_evidence":true,"col":"J","dtype":"text-short","formula":null,"key":"annex_ref","list":null,"required":false,"unit":""}],"dtype":"table","field_id":"e_stakeholders","first_row":84,"formula":"","header_anchors":[{"cell":"B83","key":"stakeholder","text":"Stakeholder  \u25cf"},{"cell":"C83","key":"stakeholder_class","text":"Class  \u25cf"},{"cell":"D83","key":"selection_criterion","text":"Why identified (selection criterion)  \u25cf"},{"cell":"E83","key":"consulted","text":"Consulted?  \u25cf"},{"cell":"F83","key":"consultation_date","text":"Date of consultation"},{"cell":"G83","key":"method","text":"Method"},{"cell":"H83","key":"issues_raised","text":"Issues raised"},{"cell"</t>
        </is>
      </c>
    </row>
    <row r="8">
      <c r="A8" t="inlineStr">
        <is>
          <t>:"I83","key":"response","text":"How addressed"},{"cell":"J83","key":"annex_ref","text":"Record Annex Ref ID"}],"header_row":83,"kind":"table","label":"Stakeholders identified and consulted","last_row":113,"list":"","min_rows":4,"ref":"B84:J113","required":"required","sheet":"5. Sustainable Development","totals_cells":{},"totals_formulas":{},"totals_row":null,"unit":""},{"anchor_cell":"C9","anchor_text":"Quantification of mitigation outcomes","annex_ref":false,"carried_from":null,"cites_evidence":false,"computed":false,"dtype":"text-long","evidence_cell":null,"field_id":"e_6_1_quantification","formula":"","guidance":"Framework instruction, verbatim: 'Describe how the mitigation outcomes are determined relative to the crediting baseline. List the parameters defined ex-ante as well as those measured.' The parameter register itself is on tabs 7 and 8; the per-year quantification is on tab 9.","kind":"field","label":"Quantification of mitigation outcomes","list":"","locked":false,"readonly":false,"ref":"F9","ref_cell":"B9","ref_text":"6.1","required":"required","section_ref":"6.1","sheet":"6. MRV","source":"participant","unit":"","verify_against":null},{"anchor_cell":"C10","anchor_text":"Methodology standard","annex_ref":false,"carried_from":null,"cites_evidence":false,"computed":false,"dtype":"single-select","evidence_cell":null,"field_id":"e_6_2_methodology_standard","formula":"","guidance":"Framework \u00a75.3 governs eligible methodologies and takes precedence over an International Carbon Standard's methodology where they conflict.","kind":"field","label":"Methodology standard","list":"LST_METH_STANDARD","locked":false,"readonly":false,"ref":"F10","ref_cell":"B10","ref_text":"6.2.1","required":"required","section_ref":"6.2.1","sheet":"6. MRV","source":"participant","unit":"","verify_against":null},{"anchor_cell":"C11","anchor_text":"Methodology identifier and version","annex_ref":false,"carried_from":null,"cites_evidence":false,"computed":false,"dtype":"text-short","evidence_cell":null,"field_id":"e_6_2_methodology_id","formula":"","guidance":"The methodology under the standard named at 6.2.1, with its version \u2014 for example ACM0002 v20.0 under CDM, or GS TPDDTEC v4.0 (Technologies and Practices to Displace Decentralized Thermal Energy Consumption) under Gold Standard. A methodology is not an \"Other\" standard.","kind":"field","label":"Methodology identifier and version","list":"","locked":false,"readonly":false,"ref":"F11","ref_cell":"B11","ref_text":"6.2.2","required":"required","section_ref":"6.2.2","sheet":"6. MRV","source":"participant","unit":"","verify_against":null},{"anchor_cell":"C12","anchor_text":"Utilised deviations from the methodology","annex_ref":false,"carried_from":null,"cites_evidence":false,"computed":false,"dtype":"text-long","evidence_cell":null,"field_id":"e_6_2_methodology_deviations","formula":"","guidance":"Framework prompt 6.2, verbatim: 'Provide reference to used methodology and, if applicable, utilized deviations (i.e., CDM, Gold Standard, Verra).'","kind":"field","label":"Utilised deviations from the methodology","list":"","locked":false,"readonly":false,"ref":"F12","ref_cell":"B12","ref_text":"6.2.3","required":"optional","section_ref":"6.2.3","sheet":"6. MRV","source":"participant","unit":"","verify_against":null},{"anchor_cell":"C13","anchor_text":"Applied standardized baseline, if any","annex_ref":false,"carried_from":null,"cites_evidence":false,"computed":false,"dtype":"text-short","evidence_cell":null,"field_id":"e_6_2_standardized_baseline","formula":"","guidance":"","kind":"field","label":"Applied standardized baseline, if any","list":"","locked":false,"readonly":false,"ref":"F13","ref_cell":"B13","ref_text":"6.2.4","required":"optional","section_ref":"6.2.4","sheet":"6. MRV","source":"participant","unit":"","verify_against":null},{"anchor_cell":"C14","anchor_text":"Global warming potential values applied","annex_ref":false,"carried_from":null,"cites_evidence":false,"computed":false,"dtype":"single-select","evidence_cell":null,"field_id":"e_gwp_source","formula":"","guidance":"Registry-added. No GWP field exists in the Framework templates, yet every tCO2e figure depends on which assessment report's values were used.","kind":"field","label":"Global warming potential values applied","list":"LST_GWP_SOURCE","locked":false,"readonly":false,"ref":"F14","ref_cell":"B14","ref_text":"6.2.5","required":"required","section_ref":"6.2.5","sheet":"6. MRV","source":"participant","unit":"","verify_against":null},{"anchor_cell":"C15","anchor_text":"Carbon Leakage","annex_ref":false,"carried_from":null,"cites_evidence":false,"computed":false,"dtype":"text-long","evidence_cell":null,"field_id":"e_6_3_carbon_leakage","formula":"","guidance":"Framework instruction, verbatim: 'If applicable, provide a detailed description on the avoidance of carbon leakage and the permanence of achieved mitigation outcomes.' The Registry treats this as required for all removal and AFOLU activities, because Annex II Guideline 2 requires non-permanence risk to be minimised across several NDC periods and reversals to be addressed in full.","kind":"field","label":"Carbon Leakage","list":"","locked":false,"readonly":false,"ref":"F15","ref_cell":"B15","ref_text":"6.3","required":"conditional","required_by":"X\u00b7LEAKAGE","required_when":{"of":[{"id":"e_reversal_risk","t":"field"},{"t":"lit","v":"Yes"}],"op":"eq"},"section_ref":"6.3","sheet":"6. MRV","source":"participant","unit":"","verify_against":null},{"anchor_cell":"C16","anchor_text":"Is this activity exposed to reversal or non-permanence risk?","annex_ref":false,"carried_from":null,"cites_evidence":false,"computed":false,"dtype":"boolean","evidence_cell":null,"field_id":"e_reversal_risk","formula":"","guidance":"Registry-added. Drives whether 6.3 and the buffer provisions apply.","kind":"field","label":"Is this activity exposed to reversal or non-permanence risk?","list":"LST_YES_NO","locked":false,"readonly":false,"ref":"F16","ref_cell":"B16","ref_text":"6.3.1","required":"required","section_ref":"6.3.1","sheet":"6. MRV","source":"participant","unit":"","verify_against":null},{"anchor_cell":"C17","anchor_text":"Reversal monitoring and remediation plan","annex_ref":false,"carried_from":null,"cites_evidence":true,"computed":false,"dtype":"text-long","evidence_cell":"G17","field_id":"e_reversal_plan","formula":"","guidance":"","kind":"field","label":"Reversal monitoring and remediation plan","list":"","locked":false,"readonly":false,"ref":"F17","ref_cell":"B17","ref_text":"6.3.2","required":"conditional","required_by":"X\u00b7LEAKAGE","required_when":{"of":[{"id":"e_reversal_risk","t":"field"},{"t":"lit","v":"Yes"}],"op":"eq"},"section_ref":"6.3.2","sheet":"6. MRV","source":"participant","unit":"","verify_against":null},{"anchor_cell":"C18","anchor_text":"Data acquisition","annex_ref":false,"carried_from":null,"cites_evidence":false,"computed":false,"dtype":"text-long","evidence_cell":null,"field_id":"e_6_4_data_acquisition","formula":"","guidance":"Framework instruction, verbatim: 'Describe, in detail, the acquisition of data used to calculate mitigation outcomes.'","kind":"field","label":"Data acquisition","list":"","locked":false,"readonly":false,"ref":"F18","ref_cell":"B18","ref_text":"6.4","required":"required","section_ref":"6.4","sheet":"6. MRV","source":"participant","unit":"","verify_against":null},{"anchor_cell":"C19","anchor_text":"MRV Plan","annex_ref":false,"carried_from":null,"cites_evidence":true,"computed":false,"dtype":"text-long","evidence_cell":"G19","field_id":"e_6_5_mrv_plan","formula":"","guidance":"Framework instruction, verbatim: 'Provide a comprehensive explanation of the procedures and parameters in place for the MRV of emissions reductions resulting from the MA activities.' Annex V Module A Area 5 KI 2 carries 60% of the monitoring and reporting area and requires the plan to be capable of ensuring the level of uncertainty of the estimated reductions. The Letters of Authorisation state that MRV requirements are 'as specified in the MADD', so this plan becomes legally binding on authorisation.","kind":"field","label":"MRV Plan","list":"","locked":false,"readonly":false,"ref":"F19","ref_cell":"B19","ref_text":"6.5","required":"required","section_ref":"6.5","sheet":"6. MRV","source":"participant","unit":"","verify_against":null},{"anchor_cell":"C20","anchor_text":"Target level of uncertainty on the quantified reductions","annex_ref":false,"carried_from":null,"cites_evidence":false,"computed":false,"dtype":"percent","evidence_cell":null,"field_id":"e_uncertainty_target","formula":"","guidance":"Registry-added. Annex V requires the MRV plan to ensure the level of uncertainty but names no threshold. State the target you commit to; the EAD may set a Framework-wide ceiling.","kind":"field","label":"Target level of uncertainty on the quantified reductions","list":"","locked":false,"readonly":false,"ref":"F20","ref_cell":"B20","ref_text":"6.5.1","required":"required","section_ref":"6.5.1","sheet":"6. MRV","source":"participant","unit":"","verify_against":null},{"anchor_cell":"C21","anchor_text":"Implementation or sampling plan","annex_ref":false,"carried_from":null,"cites_evidence":true,"computed":false,"dtype":"text-long","evidence_cell":"G21","field_id":"e_3d_sampling_plan","formula":"","guidance":"Framework Template K field 3D, lifted into the MADD. Required wherever the methodology relies on sampling or surveys.","kind":"field","label":"Implementation or sampling plan","list":"","locked":false,"readonly":false,"ref":"F21","ref_cell":"B21","ref_text":"6.5.2","required":"optional","section_ref":"6.5.2","sheet":"6. MRV","source":"participant","unit":"","verify_against":null},{"anchor_cell":"C22","anchor_text":"Target confidence level","annex_ref":false,"carried_from":null,"cites_evidence":false,"computed":false,"dtype":"percent","evidence_cell":null,"field_id":"e_sampling_confidence","formula":"","guidance":"For example 90% or 95%.","kind":"field","label":"Target confidence level","list":"","locked":false,"readonly":false,"ref":"F22","ref_cell":"B22","ref_text":"6.5.3","required":"conditional","required_by":"X\u00b7SAMPLING","required_when":{"of":{"id":"e_3d_sampling_plan","t":"field"},"op":"filled"},"section_ref":"6.5.3","sheet":"6. MRV","source":"participant","unit":"","verify_against":null},{"anchor_cell":"C23","anchor_text":"Target precision","annex_ref":false,"carried_from":null,"cites_evidence":false,"computed":false,"dtype":"percent","evidence_cell":null,"field_id":"e_sampling_precision","formula":"","guidance":"For example 10%.","kind":"field","label":"Target precision","list":"","locked":false,"readonly":false,"ref":"F23","ref_cell":"B23","ref_text":"6.5.4","required":"conditional","required_by":"X\u00b7SAMPLING","required_when":{"of":{"id":"e_3d_sampling_plan","t":"field"},"op":"filled"},"section_ref":"6.5.4","sheet":"6. MRV","source":"participant","unit":"","verify_against":null},{"anchor_cell":"B7","anchor_text":"\u25a6  1D. Data or parameter fixed ex-ante","columns":[{"cites_evidence":false,"col":"B","dtype":"text-short","formula":null,"key":"param","list":null,"required":true,"unit":""},{"cites_evidence":false,"col":"C","dtype":"text-short","formula":null,"key":"symbol","list":null,"required":false,"unit":""},{"cites_evidence":false,"col":"D","dtype":"single-select","formula":null,"key":"unit","list":"LST_UNIT","required":true,"unit":""},{"cites_evidence":false,"col":"E","dtype":"text-short","formula":null,"key":"description","list":null,"required":true,"unit":""},{"cites_evidence":false,"col":"F","dtype":"single-select","formula":null,"key":"source_class","list":"LST_SOURCE_CLASS","required":true,"unit":""},{"cites_evidence":false,"col":"G","dtype":"text-short","formula":null,"key":"source","list":null,"required":true,"unit":""},{"cites_evidence":false,"col":"H","dtype":"decimal","formula":null,"key":"value","list":null,"required":true,"unit":""},{"cites_evidence":false,"col":"I","dtype":"text-short","formula":null,"key":"methods","list":null,"required":true,"unit":""},{"cites_evidence":false,"col":"J","dtype":"single-select","formula":null,"key":"purpose","list":"LST_PARAM_PURPOSE","required":true,"unit":""},{"cites_evidence":false,"col":"K","dtype":"percent","formula":null,"key":"uncertainty","list":null,"required":false,"unit":""},{"cites_evidence":false,"col":"L","dtype":"boolean","formula":null,"key":"conservative","list":null,"required":false,"unit":""},{"cites_evidence":false,"col":"M","dtype":"text-short","formula":null,"key":"comments","list":null,"required":false,"unit":""},{"cites_evidence":true,"col":"N","dtype":"text-short","formula":null,"key":"annex_ref","list":null,"required":false,"unit":""}],"dtype":"table","field_id":"e_param_exante","first_row":9,"formula":"","header_anchors":[{"cell":"B8","key":"param","text":"1.1D Data/parameter  \u25cf"},{"cell":"C8","key":"symbol","text":"Symbol"},{"cell":"D8","key":"unit","text":"1.2D Unit  \u25cf"},{"cell":"E8","key":"description","text":"1.3D Description  \u25cf"},{"cell":"F8","key":"source_class","text":"Source class  \u25cf"},{"cell":"G8","key":"source","text":"1.4D Source of data  \u25cf"},{"cell":"H8","key":"value","text":"1.5D Value(s) applied  \u25cf"},{"cell":"I8","key":"methods","text":"1.6D Choice of data or measurement methods and procedures  \u25cf"},{"cell":"J8","key":"purpose","text":"1.7D Purpose of data/parameter  \u25cf"},{"cell":"K8","key":"uncertainty","text":"Uncertainty"},{"cell":"L8","key":"conservative","text":"Conservative direction confirmed?"},{"cell":"M8","key":"comments","text":"1.8D Additional comments"},{"cell":"N8","key":"annex_ref","text":"Annex Ref ID"}],"header_row":8,"kind":"table","label":"1D. Data or parameter fixed ex-ante","last_row":53,"list":"","min_rows":1,"ref":"B9:N53","required":"required","sheet":"7. Parameters ex-ante","totals_cells":{},"totals_formulas":{},"totals_row":null,"unit":""},{"anchor_cell":"B7","anchor_text":"\u25a6  2D. Monitored data or parameter","columns":[{"cites_evidence":false,"col":"B","dtype":"text-short","formula":null,"key":"param","list":null,"required":true,"unit":""},{"cites_evidence":false,"col":"C","dtype":"text-short","formula":null,"key":"symbol","list":null,"required":false,"unit":""},{"cites_evidence":false,"col":"D","dtype":"single-select","formula":null,"key":"unit","list":"LST_UNIT","required":true,"unit":""},{"cites_evidence":false,"col":"E","dtype":"text-short","formula":null,"key":"description","list":null,"required":true,"unit":""},{"cites_evidence":false,"col":"F","dtype":"single-select","formula":null,"key":"determination","list":"LST_PARAM_DETERMINATION","required":true,"unit":""},{"cites_evidence":false,"col":"G","dtype":"single-select","formula":null,"key":"source_class","list":"LST_SOURCE_CLASS","required":true,"unit":""},{"cites_evidence":false,"col":"H","dtype":"text-short","formula":null,"key":"source","list":null,"required":true,"unit":""},{"cites_evidence":false,"col":"I","dtype":"decimal","formula":null,"key":"value","list":null,"required":true,"unit":""},{"cites_evidence":false,"col":"J","dtype":"text-short","formula":null,"key":"equipment","list":null,"required":false,"unit":""},{"cites_evidence":false,"col":"K","dtype":"single-select","formula":null,"key":"calib_freq","list":"LST_FREQUENCY","required":false,"unit":""},{"cites_evidence":false,"col":"L","dtype":"date","formula":null,"key":"calib_last","list":null,"required":false,"unit":""},{"cites_evidence":false,"col":"M","dtype":"date","formula":null,"key":"calib_due","list":null,"required":false,"unit":""},{"cites_evidence":false,"col":"N","dtype":"single-select","formula":null,"key":"frequency","list":"LST_FREQUENCY","required":true,"unit":""},{"cites_evidence":false,"col":"O","dtype":"text-short","formula":null,"key":"calc_method","list":null,"required":false,"unit":""},{"cites_evidence":false,"col":"P","dtype":"text-short","formula":null,"key":"qaqc","list":null,"required":true,"unit":""},{"cites_evidence":false,"col":"Q","dtype":"single-select","formula":null,"key":"purpose","list":"LST_PARAM_PURPOSE","required":true,"unit":""},{"cites_evidence":false,"col":"R","dtype":"percent","formula":null,"key":"uncertainty","list":null,"required":false,"unit":""},{"cites_evidence":false,"col":"S","dtype":"integer","formula":null,"key":"retention_years","list":null,"required":false,"unit":"years"},{"cites_evidence":false,"col":"T","dtype":"text-short","formula":null,"key":"comments","list":null,"required":false,"unit":""},{"cites_evidence":true,"col":"U","dtype":"text-short","formula":null,"key":"annex_ref","list":null,"required":false,"unit":""}],"dtype":"table","field_id":"e_param_monitored","first_row":9,"formula":"","header_anchors":[{"cell":"B8","key":"param","text":"2.1D Data/parameter  \u25cf"},{"cell":"C8","key":"symbol","text":"Symbol"},{"cell":"D8","key":"unit","text":"2.2D Unit  \u25cf"},{"cell":"E8","key":"description","text":"2.3D Description  \u25cf"},{"cell":"F8","key":"determination","text":"2.4D Measured/calculated/default  \u25cf"},{"cell":"G8","key":"source_class","text":"Source class  \u25cf"},{"cell":"H8","key":"source","text":"2.5D Source of data  \u25cf"},{"cell":"I8","key":"value","text":"2.6D Value(s) of the monitored parameter  \u25cf"},{"cell":"J8","key":"equipment","text":"2.7D Monitoring equipment"},{"cell":"K8","key":"calib_freq","text":"Calibration frequency"},{"cell":"L8","key":"calib_last","text":"Last calibration"},{"cell":"M8","key":"calib_due","text":"Next calibration due"},{"cell":"N8","key":"frequency","text":"2.8D Measuring/reading/recording frequency  \u25cf"},{"cell":"O8","key":"calc_method","text":"2.9D Calculation method (if applicable)"},{"cell":"P8","key":"qaqc","text":"2.10D QA/QC procedures  \u25cf"},{"cell":"Q8","key":"purpose","text":"2.11D Purpose of data/parameter  \u25cf"},{"cell":"R8","key":"uncertainty","text":"Uncertainty"},{"cell":"S8","key":"retention_years","text":"Data retention"},{"cell":"T8","key":"comments","text":"2.12D Additional comments"},{"cell":"U8","key":"annex_ref","text":"Annex Ref ID"}],"header_row":8,"kind":"table","label":"2D. Monitored data or parameter","last_row":53,"list":"","min_rows":1,"ref":"B9:U53","required":"required","sheet":"8. Parameters monitored","totals_cells":{},"totals_formulas":{},"totals_row":null,"unit":""},{"anchor_cell":"B7","anchor_text":"\u25a6  Ex-ante estimate by vintage year","columns":[{"cites_evidence":false,"col":"B","dtype":"integer","formula":null,"key":"vintage_year","list":null,"required":true,"unit":""},{"cites_evidence":false,"col":"C","dtype":"decimal","formula":null,"key":"baseline","list":null,"required":true,"unit":"tCO2e"},{"cites_evidence":false,"col":"D","dtype":"decimal","formula":null,"key":"project","list":null,"required":true,"unit":"tCO2e"},{"cites_evidence":false,"col":"E","dtype":"decimal","formula":null,"key":"leakage","list":null,"required":true,"unit":"tCO2e"},{"cites_evidence":false,"col":"F","dtype":"decimal","formula":"=IF(COUNT(C{r}:E{r})&lt;3,\"\",C{r}-D{r}-E{r})","key":"net","list":null,"required":false,"unit":"tCO2e"},{"cites_evidence":false,"col":"G","dtype":"decimal","formula":"=IF(F{r}=\"\",\"\",SUM($F$1:F{r})-SUM($F$1:F{r})+SUMIF($B$1:B{r},\"&lt;=\"&amp;B{r},$F$1:F{r}))","key":"cumulative","list":null,"required":false,"unit":"tCO2e"},{"cites_evidence":false,"col":"H","dtype":"single-select","formula":null,"key":"ndc_period","list":"LST_NDC_PERIOD","required":true,"unit":""},{"cites_evidence":false,"col":"I","dtype":"text-short","formula":null,"key":"notes","list":null,"required":false,"unit":""}],"dtype":"table","field_id":"e_exante_schedule","first_row":10,"formula":"","header_anchors":[{"cell":"B9","key":"vintage_year","text":"Vintage year  \u25cf"},{"cell":"C9","key":"baseline","text":"Baseline emissions or baseline net removals  \u25cf"},{"cell":"D9","key":"project","text":"Project emissions or actual net removals  \u25cf"},{"cell":"E9","key":"leakage","text":"Leakage emissions  \u25cf"},{"cell":"F9","key":"net","text":"Net reductions or removals"},{"cell":"G9","key":"cumulative","text":"Cumulative"},{"cell":"H9","key":"ndc_period","text":"NDC implementation period  \u25cf"},{"cell":"I9","key":"notes","text":"Notes on the estimate"}],"header_row":9,"kind":"table","label":"Ex-ante estimate by vintage year","last_row":34,"list":"","min_rows":1,"ref":"B10:I34","required":"required","sheet":"9. Ex-ante ER schedule","totals_cells":{"baseline":"C35","leakage":"E35","net":"F35","project":"D35","vintage_year":"B35"},"totals_formulas":{"baseline":"=SUM(C10:C34)","leakage":"=SUM(E10:E34)","net":"=SUM(F10:F34)","project":"=SUM(D10:D34)","vintage_year":"=\"TOTAL\""},"totals_row":35,"unit":""},{"anchor_cell":"C39","anchor_text":"\u2211 Total ex-ante reductions or removals over the crediting period","annex_ref":false,"carried_from":null,"cites_evidence":false,"computed":true,"dtype":"computed","evidence_cell":null,"field_id":"e_total_exante_er","formula":"=IF(COUNT('9. Ex-ante ER schedule'!F10:F34)=0,\"\",SUM('9. Ex-ante ER schedule'!F10:F34))","guidance":"","kind":"field","label":"Total ex-ante reductions or removals over the crediting period","list":"","locked":true,"readonly":false,"ref":"F39","ref_cell":"B39","ref_text":"9.1","required":"required","section_ref":"9.1","sheet":"9. Ex-ante ER schedule","source":"participant","unit":"tCO2e","verify_against":null},{"anchor_cell":"C40","anchor_text":"\u2211 Ex-ante annual average","annex_ref":false,"carried_from":null,"cites_evidence":false,"computed":true,"dtype":"computed","evidence_cell":null,"field_id":"e_annual_average_exante_er","formula":"=IF(COUNT('9. Ex-ante ER schedule'!F10:F34)=0,\"\",AVERAGE('9. Ex-ante ER schedule'!F10:F34))","guidance":"","kind":"field","label":"Ex-ante annual average","list":"","locked":true,"readonly":false,"ref":"F40","ref_cell":"B40","ref_text":"9.2","required":"required","section_ref":"9.2","sheet":"9. Ex-ante ER schedule","source":"participant","unit":"tCO2e/yr","verify_against":null},{"anchor_cell":"C41","anchor_text":"\u2211 Scale band implied by the annual average","annex_ref":false,"carried_from":null,"cites_evidence":false,"computed":true,"dtype":"computed","evidence_cell":null,"field_id":"e_derived_scale","formula":"=IF(F40=\"\",\"\",IF(F40&lt;=9999.999,\"Below 10,000 tCO2e/yr \u2014 no fee band defined in the Framework\",IF(F40&lt;=15000,\"Micro-scale (10,000 \u2013 15,000 tCO2e/yr)\",IF(F40&lt;=25000,\"Small-scale (15,001 \u2013 25,000 tCO2e/yr)\",IF(F40&lt;=50000,\"Medium-scale (25,001 \u2013 50,000 tCO2e/yr)\",\"Large-scale (over 50,000 tCO2e/yr)\")))))","guidance":"","kind":"field","label":"Scale band implied by the annual average","list":"LST_SCALE","locked":true,"readonly":false,"ref":"F41","ref_cell":"B41","ref_text":"9.3","required":"required","section_ref":"9.3","sheet":"9. Ex-ante ER schedule","source":"participant","unit":"","verify_against":null},{"anchor_cell":"B7","anchor_text":"\u25a6  Emissions pathway 2021\u20132060","columns":[{"cites_evidence":false,"col":"B","dtype":"integer","formula":null,"key":"year","list":null,"required":true,"unit":""},{"cites_evidence":false,"col":"C","dtype":"decimal","formula":null,"key":"actual_emissions","list":null,"required":false,"unit":"tCO2e"},{"cites_evidence":false,"col":"D","dtype":"decimal","formula":null,"key":"baseline_projection","list":null,"required":false,"unit":"tCO2e"},{"cites_evidence":false,"col":"E","dtype":"decimal","formula":null,"key":"with_activity_projection","list":null,"required":false,"unit":"tCO2e"},{"cites_evidence":false,"col":"F","dtype":"single-select","formula":null,"key":"basis","list":"LST_SOURCE_CLASS","required":true,"unit":""},{"cites_evidence":false,"col":"G","dtype":"text-short","formula":null,"key":"source_reference","list":null,"required":false,"unit":""},{"cites_evidence":false,"col":"H","dtype":"text-short","formula":null,"key":"notes","list":null,"required":false,"unit":""}],"dtype":"table","field_id":"e_emissions_pathway","first_row":10,"formula":"","header_anchors":[{"cell":"B9","key":"year","text":"Year  \u25cf"},{"cell":"C9","key":"actual_emissions","text":"Actual emissions"},{"cell":"D9","key":"baseline_projection","text":"Baseline projection"},{"cell":"E9","key":"with_activity_projection","text":"With-activity projection"},{"cell":"F9","key":"basis","text":"Basis  \u25cf"},{"cell":"G9","key":"source_reference","text":"Source reference"},{"cell":"H9","key":"notes","text":"Notes"}],"header_row":9,"kind":"table","label":"Emissions pathway 2021\u20132060","last_row":49,"list":"","min_rows":0,"ref":"B10:H49","required":"optional","sheet":"9b. Emissions pathway","totals_cells":{},"totals_formulas":{},"totals_row":null,"unit":""},{"anchor_cell":"C8","anchor_text":"Describe the governance structure of the Mitigation Activity including roles and responsibilities, management structures and operational processes.","annex_ref":false,"carried_from":null,"cites_evidence":true,"computed":false,"dtype":"text-long","evidence_cell":"G8","field_id":"e_7_1_1_governance_structure","formula":"","guidance":"Annex V Module B Area 1 KI 1. Attach an organisation chart.","kind":"field","label":"Describe the governance structure of the Mitigation Activity including roles and responsibilities, management structures and operational processes.","list":"","locked":false,"readonly":false,"ref":"F8","ref_cell":"B8","ref_text":"7.1.1","required":"required","section_ref":"7.1.1","sheet":"10. Institutional","source":"participant","unit":"","verify_against":null},{"anchor_cell":"C9","anchor_text":"Designate the entity that will become the Mitigation Activity's supervisor and form a counterparty in the Mitigation Outcome Purchase Agreement (MOPA).","annex_ref":false,"carried_from":null,"cites_evidence":false,"computed":false,"dtype":"text-long","evidence_cell":null,"field_id":"e_7_1_2_ma_supervisor_mopa","formula":"","guidance":"","kind":"field","label":"Designate the entity that will become the Mitigation Activity's supervisor and form a counterparty in the Mitigation Outcome Purchase Agreement (MOPA).","list":"","locked":false,"readonly":false,"ref":"F9","ref_cell":"B9","ref_text":"7.1.2","required":"required","section_ref":"7.1.2","sheet":"10. Institutional","source":"participant","unit":"","verify_against":null},{"anchor_cell":"C10","anchor_text":"Status of the Mitigation Outcome Purchase Agreement","annex_ref":false,"carried_from":null,"cites_evidence":true,"computed":false,"dtype":"single-select","evidence_cell":"G10","field_id":"e_mopa_status","formula":"","guidance":"Registry-added. The MADD names the MOPA but provides no field for its existence or status, and no attachment slot.","kind":"field","label":"Status of the Mitigation Outcome Purchase Agreement","list":"LST_MOPA_STATUS","locked":false,"readonly":false,"ref":"F10","ref_cell":"B10","ref_text":"7.1.2a","required":"required","section_ref":"7.1.2a","sheet":"10. Institutional","source":"participant","unit":"","verify_against":null},{"anchor_cell":"C11","anchor_text":"Provide a comprehensive overview of the previous experience of the project developer in the management and/or implementation of internationally financed programs.","annex_ref":false,"carried_from":null,"cites_evidence":true,"computed":false,"dtype":"text-long","evidence_cell":"G11","field_id":"e_7_1_3_intl_prog_experience","formula":"","guidance":"Annex V Module B Area 1 KI 3, weighted 20%.","kind":"field","label":"Provide a comprehensive overview of the previous experience of the project developer in the management and/or implementation of internationally financed programs.","list":"","locked":false,"readonly":false,"ref":"F11","ref_cell":"B11","ref_text":"7.1.3","required":"required","section_ref":"7.1.3","sheet":"10. Institutional","source":"participant","unit":"","verify_against":null},{"anchor_cell":"C12","anchor_text":"Provide a comprehensive overview of the project developer's technical capability, including documented experience in this type or similar types of projects.","annex_ref":false,"carried_from":null,"cites_evidence":true,"computed":false,"dtype":"text-long","evidence_cell":"G12","field_id":"e_7_1_4_technical_capability","formula":"","guidance":"Annex V Module B Area 1 KI 4, weighted 40% \u2014 the single heaviest participant indicator. 'Documented' means attach the documents.","kind":"field","label":"Provide a comprehensive overview of the project developer's technical capability, including documented experience in this type or similar types of projects.","list":"","locked":false,"readonly":false,"ref":"F12","ref_cell":"B12","ref_text":"7.1.4","required":"required","section_ref":"7.1.4","sheet":"10. Institutional","source":"participant","unit":"","verify_against":null},{"anchor_cell":"C13","anchor_text":"Describe the benefit-sharing mechanism with which Malawi levies a share of proceeds (SoP) to compensate implementation/management costs and create a separate fund to allocate revenues from such SoP. Discuss the level of SoP needed and the impact on the business model and pricing.","annex_ref":false,"carried_from":null,"cites_evidence":false,"computed":false,"dtype":"text-long","evidence_cell":null,"field_id":"e_7_1_7_benefit_sharing_sop","formula":"","guidance":"The prompt asks for a 'level of SoP' \u2014 a number \u2014 but the printed template provides no numeric field. Give the narrative here and the figures in 7.1.7a and 7.1.7b.","kind":"field","label":"Describe the benefit-sharing mechanism with which Malawi levies a share of proceeds (SoP) to compensate implementation/management costs and create a separate fund to allocate revenues from such SoP. Discuss the level of SoP needed and the impact on the business model and pricing.","list":"","locked":false,"readonly":false,"ref":"F13","ref_cell":"B13","ref_text":"7.1.7","required":"required","section_ref":"7.1.7","sheet":"10. Institutional","source":"participant","unit":"","verify_against":null},{"anchor_cell":"C14","anchor_text":"Level of share of proceeds the business model can</t>
        </is>
      </c>
    </row>
    <row r="9">
      <c r="A9" t="inlineStr">
        <is>
          <t xml:space="preserve"> carry","annex_ref":false,"carried_from":null,"cites_evidence":false,"computed":false,"dtype":"percent","evidence_cell":null,"field_id":"e_sop_level_pct","formula":"","guidance":"","kind":"field","label":"Level of share of proceeds the business model can carry","list":"","locked":false,"readonly":false,"ref":"F14","ref_cell":"B14","ref_text":"7.1.7a","required":"required","section_ref":"7.1.7a","sheet":"10. Institutional","source":"participant","unit":"","verify_against":null},{"anchor_cell":"C15","anchor_text":"Effect on the price per Mitigation Outcome","annex_ref":false,"carried_from":null,"cites_evidence":false,"computed":false,"dtype":"money","evidence_cell":null,"field_id":"e_sop_pricing_impact","formula":"","guidance":"","kind":"field","label":"Effect on the price per Mitigation Outcome","list":"","locked":false,"readonly":false,"ref":"F15","ref_cell":"B15","ref_text":"7.1.7b","required":"required","section_ref":"7.1.7b","sheet":"10. Institutional","source":"participant","unit":"USD/tCO2e","verify_against":null},{"anchor_cell":"B17","anchor_text":"\u25a6  7.1.5 Stakeholders and measurement and reporting supporting agencies","columns":[{"cites_evidence":false,"col":"B","dtype":"text-short","formula":null,"key":"name","list":null,"required":true,"unit":""},{"cites_evidence":false,"col":"C","dtype":"single-select","formula":null,"key":"institution_class","list":"LST_INSTITUTION","required":false,"unit":""},{"cites_evidence":false,"col":"D","dtype":"text-short","formula":null,"key":"role","list":null,"required":true,"unit":""},{"cites_evidence":false,"col":"E","dtype":"text-short","formula":null,"key":"representative","list":null,"required":true,"unit":""},{"cites_evidence":false,"col":"F","dtype":"text-short","formula":null,"key":"contact","list":null,"required":false,"unit":""},{"cites_evidence":false,"col":"G","dtype":"text-short","formula":null,"key":"ghg_estimate_role","list":null,"required":false,"unit":""}],"dtype":"table","field_id":"e_supporting_agencies","first_row":20,"formula":"","header_anchors":[{"cell":"B19","key":"name","text":"Name  \u25cf"},{"cell":"C19","key":"institution_class","text":"Institution"},{"cell":"D19","key":"role","text":"Role  \u25cf"},{"cell":"E19","key":"representative","text":"Designated representative  \u25cf"},{"cell":"F19","key":"contact","text":"Contact"},{"cell":"G19","key":"ghg_estimate_role","text":"Role in the GHG estimate"}],"header_row":19,"kind":"table","label":"7.1.5 Stakeholders and measurement and reporting supporting agencies","last_row":37,"list":"","min_rows":1,"ref":"B20:G37","required":"required","sheet":"10. Institutional","totals_cells":{},"totals_formulas":{},"totals_row":null,"unit":""},{"anchor_cell":"B40","anchor_text":"\u25a6  7.1.6 Key participants in the revision of this MADD","columns":[{"cites_evidence":false,"col":"B","dtype":"text-short","formula":null,"key":"name","list":null,"required":true,"unit":""},{"cites_evidence":false,"col":"C","dtype":"text-short","formula":null,"key":"organisation","list":null,"required":true,"unit":""},{"cites_evidence":false,"col":"D","dtype":"text-short","formula":null,"key":"role","list":null,"required":true,"unit":""},{"cites_evidence":false,"col":"E","dtype":"text-short","formula":null,"key":"representative","list":null,"required":false,"unit":""}],"dtype":"table","field_id":"e_madd_revision_participants","first_row":42,"formula":"","header_anchors":[{"cell":"B41","key":"name","text":"Name  \u25cf"},{"cell":"C41","key":"organisation","text":"Organisation  \u25cf"},{"cell":"D41","key":"role","text":"Role  \u25cf"},{"cell":"E41","key":"representative","text":"Designated representative"}],"header_row":41,"kind":"table","label":"7.1.6 Key participants in the revision of this MADD","last_row":56,"list":"","min_rows":1,"ref":"B42:E56","required":"required","sheet":"10. Institutional","totals_cells":{},"totals_formulas":{},"totals_row":null,"unit":""},{"anchor_cell":"C60","anchor_text":"Describe the coordination structure and interaction between the Mitigation Activity and competent authorities of Malawi.","annex_ref":false,"carried_from":null,"cites_evidence":false,"computed":false,"dtype":"text-long","evidence_cell":null,"field_id":"e_7_2_1_coordination_structure","formula":"","guidance":"","kind":"field","label":"Describe the coordination structure and interaction between the Mitigation Activity and competent authorities of Malawi.","list":"","locked":false,"readonly":false,"ref":"F60","ref_cell":"B60","ref_text":"7.2.1","required":"required","section_ref":"7.2.1","sheet":"10. Institutional","source":"participant","unit":"","verify_against":null},{"anchor_cell":"C61","anchor_text":"Propose what national Article 6 coordinating structures (i.e., inter-ministerial, cross-sectoral) can be established or utilized to ensure proper interaction between Malawi and the Mitigation Activity.","annex_ref":false,"carried_from":null,"cites_evidence":false,"computed":false,"dtype":"text-long","evidence_cell":null,"field_id":"e_7_2_2_national_coordination","formula":"","guidance":"","kind":"field","label":"Propose what national Article 6 coordinating structures (i.e., inter-ministerial, cross-sectoral) can be established or utilized to ensure proper interaction between Malawi and the Mitigation Activity.","list":"","locked":false,"readonly":false,"ref":"F61","ref_cell":"B61","ref_text":"7.2.2","required":"required","section_ref":"7.2.2","sheet":"10. Institutional","source":"participant","unit":"","verify_against":null},{"anchor_cell":"C62","anchor_text":"Describe the organizational set-up which governs the Mitigation Activity and anchors the program within Malawi's governmental structure. Please detail the relationship between the implementation agreement and the governing bodies (i.e., the Environmental Affairs Department, the National Steering Committee on Climate Change (NSCCC) and the Malawi Carbon Markets Initiative (MCMI), etc.)","annex_ref":false,"carried_from":null,"cites_evidence":false,"computed":false,"dtype":"text-long","evidence_cell":null,"field_id":"e_7_2_3_org_setup_gov_anchoring","formula":"","guidance":"","kind":"field","label":"Describe the organizational set-up which governs the Mitigation Activity and anchors the program within Malawi's governmental structure. Please detail the relationship between the implementation agreement and the governing bodies (i.e., the Environmental Affairs Department, the National Steering Committee on Climate Change (NSCCC) and the Malawi Carbon Markets Initiative (MCMI), etc.)","list":"","locked":false,"readonly":false,"ref":"F62","ref_cell":"B62","ref_text":"7.2.3","required":"required","section_ref":"7.2.3","sheet":"10. Institutional","source":"participant","unit":"","verify_against":null},{"anchor_cell":"C8","anchor_text":"Summary financing model","annex_ref":false,"carried_from":null,"cites_evidence":false,"computed":false,"dtype":"text-long","evidence_cell":null,"field_id":"e_8_1_financing_summary","formula":"","guidance":"","kind":"field","label":"Summary financing model","list":"","locked":false,"readonly":false,"ref":"F8","ref_cell":"B8","ref_text":"8.1","required":"required","section_ref":"8.1","sheet":"11. Financing","source":"participant","unit":"","verify_against":null},{"anchor_cell":"C9","anchor_text":"Detailed financial model \u2014 Annex Ref ID of the attached model","annex_ref":true,"carried_from":null,"cites_evidence":true,"computed":false,"dtype":"text-short","evidence_cell":null,"field_id":"e_8_2_financial_model_attachment","formula":"","guidance":"Framework prompt 8.2, verbatim: 'Provide, as an attachment to this MADD, the detailed financial model'. The printed template has no response cell at all; give the annex reference here.","kind":"field","label":"Detailed financial model \u2014 Annex Ref ID of the attached model","list":"","locked":false,"readonly":false,"ref":"F9","ref_cell":"B9","ref_text":"8.2","required":"required","section_ref":"8.2","sheet":"11. Financing","source":"participant","unit":"","verify_against":null},{"anchor_cell":"C10","anchor_text":"Reporting currency","annex_ref":false,"carried_from":null,"cites_evidence":false,"computed":false,"dtype":"single-select","evidence_cell":null,"field_id":"e_currency","formula":"","guidance":"","kind":"field","label":"Reporting currency","list":"LST_CURRENCY","locked":false,"readonly":false,"ref":"F10","ref_cell":"B10","ref_text":"8.3","required":"required","section_ref":"8.3","sheet":"11. Financing","source":"participant","unit":"","verify_against":null},{"anchor_cell":"C11","anchor_text":"Exchange rate to USD applied, and its date","annex_ref":false,"carried_from":null,"cites_evidence":false,"computed":false,"dtype":"text-short","evidence_cell":null,"field_id":"e_fx_rate","formula":"","guidance":"","kind":"field","label":"Exchange rate to USD applied, and its date","list":"","locked":false,"readonly":false,"ref":"F11","ref_cell":"B11","ref_text":"8.4","required":"conditional","required_by":"X\u00b7FX","required_when":{"of":[{"id":"e_currency","t":"field"},{"t":"lit","v":"USD"}],"op":"ne"},"section_ref":"8.4","sheet":"11. Financing","source":"participant","unit":"","verify_against":null},{"anchor_cell":"C12","anchor_text":"Total capital expenditure","annex_ref":false,"carried_from":null,"cites_evidence":false,"computed":false,"dtype":"money","evidence_cell":null,"field_id":"e_capex","formula":"","guidance":"","kind":"field","label":"Total capital expenditure","list":"","locked":false,"readonly":false,"ref":"F12","ref_cell":"B12","ref_text":"8.5","required":"required","section_ref":"8.5","sheet":"11. Financing","source":"participant","unit":"USD","verify_against":null},{"anchor_cell":"C13","anchor_text":"Annual operating expenditure","annex_ref":false,"carried_from":null,"cites_evidence":false,"computed":false,"dtype":"money","evidence_cell":null,"field_id":"e_opex_annual","formula":"","guidance":"","kind":"field","label":"Annual operating expenditure","list":"","locked":false,"readonly":false,"ref":"F13","ref_cell":"B13","ref_text":"8.6","required":"required","section_ref":"8.6","sheet":"11. Financing","source":"participant","unit":"USD/yr","verify_against":null},{"anchor_cell":"C14","anchor_text":"Business model type and the rationale for selecting it","annex_ref":false,"carried_from":null,"cites_evidence":false,"computed":false,"dtype":"text-long","evidence_cell":null,"field_id":"e_business_model","formula":"","guidance":"Annex V Module C Area 1 KI 4 requires a sustainable business model with a justified rationale.","kind":"field","label":"Business model type and the rationale for selecting it","list":"","locked":false,"readonly":false,"ref":"F14","ref_cell":"B14","ref_text":"8.7","required":"required","section_ref":"8.7","sheet":"11. Financing","source":"participant","unit":"","verify_against":null},{"anchor_cell":"C15","anchor_text":"Investment analysis demonstrating financial additionality","annex_ref":false,"carried_from":null,"cites_evidence":true,"computed":false,"dtype":"text-long","evidence_cell":"G15","field_id":"e_financial_additionality","formula":"","guidance":"Registry-added. The Framework requires that the activity 'would not have happened otherwise, in the absence of additional finance', and Annex V exists partly to test financial additionality \u2014 yet the Framework contains no investment-analysis field and names no benchmark, no internal rate of return, no net present value and no discount rate anywhere. State the analysis method, the benchmark applied, and the result with and without carbon revenue.","kind":"field","label":"Investment analysis demonstrating financial additionality","list":"","locked":false,"readonly":false,"ref":"F15","ref_cell":"B15","ref_text":"8.8","required":"required","section_ref":"8.8","sheet":"11. Financing","source":"participant","unit":"","verify_against":null},{"anchor_cell":"B17","anchor_text":"\u25a6  8.9 Costs and profits allocation by stage and actor","columns":[{"cites_evidence":false,"col":"B","dtype":"single-select","formula":null,"key":"stage","list":"LST_WORKPLAN_PHASE","required":true,"unit":""},{"cites_evidence":false,"col":"C","dtype":"text-short","formula":null,"key":"actor","list":null,"required":true,"unit":""},{"cites_evidence":false,"col":"D","dtype":"text-short","formula":null,"key":"item","list":null,"required":true,"unit":""},{"cites_evidence":false,"col":"E","dtype":"single-select","formula":null,"key":"kind","list":"LST_COST_PROFIT","required":true,"unit":""},{"cites_evidence":false,"col":"F","dtype":"money","formula":null,"key":"amount","list":null,"required":true,"unit":"USD"},{"cites_evidence":false,"col":"G","dtype":"text-short","formula":null,"key":"basis","list":null,"required":true,"unit":""}],"dtype":"table","field_id":"e_cost_allocation","first_row":19,"formula":"","header_anchors":[{"cell":"B18","key":"stage","text":"Stage  \u25cf"},{"cell":"C18","key":"actor","text":"Actor  \u25cf"},{"cell":"D18","key":"item","text":"Cost or revenue item  \u25cf"},{"cell":"E18","key":"kind","text":"Cost or profit  \u25cf"},{"cell":"F18","key":"amount","text":"Amount  \u25cf"},{"cell":"G18","key":"basis","text":"Basis / data source and why it was selected  \u25cf"}],"header_row":18,"kind":"table","label":"8.9 Costs and profits allocation by stage and actor","last_row":48,"list":"","min_rows":3,"ref":"B19:G48","required":"required","sheet":"11. Financing","totals_cells":{},"totals_formulas":{},"totals_row":null,"unit":""},{"anchor_cell":"B51","anchor_text":"\u25a6  8.10 Financial sources","columns":[{"cites_evidence":false,"col":"B","dtype":"text-short","formula":null,"key":"source_name","list":null,"required":true,"unit":""},{"cites_evidence":false,"col":"C","dtype":"single-select","formula":null,"key":"sector","list":"LST_FUNDING_TYPE","required":true,"unit":""},{"cites_evidence":false,"col":"D","dtype":"single-select","formula":null,"key":"instrument","list":"LST_FUNDING_INSTRUMENT","required":true,"unit":""},{"cites_evidence":false,"col":"E","dtype":"money","formula":null,"key":"amount","list":null,"required":true,"unit":"USD"},{"cites_evidence":false,"col":"F","dtype":"single-select","formula":null,"key":"stage","list":"LST_WORKPLAN_PHASE","required":true,"unit":""},{"cites_evidence":false,"col":"G","dtype":"single-select","formula":null,"key":"status","list":"LST_COMMITMENT_STATUS","required":true,"unit":""},{"cites_evidence":true,"col":"H","dtype":"text-short","formula":null,"key":"evidence_ref","list":null,"required":false,"unit":""}],"dtype":"table","field_id":"e_funding_sources","first_row":53,"formula":"","header_anchors":[{"cell":"B52","key":"source_name","text":"Source  \u25cf"},{"cell":"C52","key":"sector","text":"Public or private  \u25cf"},{"cell":"D52","key":"instrument","text":"Instrument  \u25cf"},{"cell":"E52","key":"amount","text":"Amount  \u25cf"},{"cell":"F52","key":"stage","text":"Stage funded  \u25cf"},{"cell":"G52","key":"status","text":"Commitment status  \u25cf"},{"cell":"H52","key":"evidence_ref","text":"Commitment evidence Annex Ref ID"}],"header_row":52,"kind":"table","label":"8.10 Financial sources","last_row":77,"list":"","min_rows":1,"ref":"B53:H77","required":"required","sheet":"11. Financing","totals_cells":{"amount":"E78","source_name":"B78"},"totals_formulas":{"amount":"=SUM(F53:F77)","source_name":"=\"TOTAL\""},"totals_row":78,"unit":""},{"anchor_cell":"B81","anchor_text":"\u25a6  8.11 Indicative cash flow over the activity lifetime","columns":[{"cites_evidence":false,"col":"B","dtype":"integer","formula":null,"key":"year","list":null,"required":true,"unit":""},{"cites_evidence":false,"col":"C","dtype":"money","formula":null,"key":"capex","list":null,"required":false,"unit":"USD"},{"cites_evidence":false,"col":"D","dtype":"money","formula":null,"key":"opex","list":null,"required":false,"unit":"USD"},{"cites_evidence":false,"col":"E","dtype":"money","formula":null,"key":"non_carbon_revenue","list":null,"required":false,"unit":"USD"},{"cites_evidence":false,"col":"F","dtype":"decimal","formula":null,"key":"mo_volume","list":null,"required":false,"unit":"tCO2e"},{"cites_evidence":false,"col":"G","dtype":"money","formula":null,"key":"mo_price","list":null,"required":false,"unit":"USD/tCO2e"},{"cites_evidence":false,"col":"H","dtype":"money","formula":"=IF(COUNT(F{r}:G{r})&lt;2,\"\",F{r}*G{r})","key":"carbon_revenue","list":null,"required":false,"unit":"USD"},{"cites_evidence":false,"col":"I","dtype":"money","formula":"=IF(COUNT(C{r}:E{r},H{r})=0,\"\",E{r}+H{r}-C{r}-D{r})","key":"net_cashflow","list":null,"required":false,"unit":"USD"}],"dtype":"table","field_id":"e_cashflow","first_row":84,"formula":"","header_anchors":[{"cell":"B83","key":"year","text":"Year  \u25cf"},{"cell":"C83","key":"capex","text":"Capital expenditure"},{"cell":"D83","key":"opex","text":"Operating expenditure"},{"cell":"E83","key":"non_carbon_revenue","text":"Non-carbon revenue"},{"cell":"F83","key":"mo_volume","text":"Mitigation Outcomes sold"},{"cell":"G83","key":"mo_price","text":"Price"},{"cell":"H83","key":"carbon_revenue","text":"Carbon revenue"},{"cell":"I83","key":"net_cashflow","text":"Net cash flow"}],"header_row":83,"kind":"table","label":"8.11 Indicative cash flow over the activity lifetime","last_row":113,"list":"","min_rows":3,"ref":"B84:I113","required":"required","sheet":"11. Financing","totals_cells":{"capex":"C114","carbon_revenue":"H114","mo_volume":"F114","net_cashflow":"I114","non_carbon_revenue":"E114","opex":"D114","year":"B114"},"totals_formulas":{"capex":"=SUM(C84:C113)","carbon_revenue":"=SUM(H84:H113)","mo_volume":"=SUM(F84:F113)","net_cashflow":"=SUM(I84:I113)","non_carbon_revenue":"=SUM(E84:E113)","opex":"=SUM(D84:D113)","year":"=\"TOTAL\""},"totals_row":114,"unit":""},{"anchor_cell":"C8","anchor_text":"Detailed GANTT chart \u2014 Annex Ref ID","annex_ref":true,"carried_from":null,"cites_evidence":true,"computed":false,"dtype":"text-short","evidence_cell":null,"field_id":"e_9_1_gantt_attachment","formula":"","guidance":"Framework prompt 9.1, verbatim: 'Provide, as an attachment to this MADD, a detailed GANTT chart of the Mitigation Activity's schedule'.","kind":"field","label":"Detailed GANTT chart \u2014 Annex Ref ID","list":"","locked":false,"readonly":false,"ref":"F8","ref_cell":"B8","ref_text":"9.1","required":"required","section_ref":"9.1","sheet":"12. Schedule","source":"participant","unit":"","verify_against":null},{"anchor_cell":"C9","anchor_text":"Mitigation Activity start date","annex_ref":false,"carried_from":null,"cites_evidence":false,"computed":false,"dtype":"date","evidence_cell":null,"field_id":"e_ma_start_date","formula":"","guidance":"Registry-added. Annex V Module 0 criteria 6 and 7 and Module A Area 1 KI 3 all test the start date, yet no field in the printed template captures it. Module 0 criterion 7 requires implementation to start no earlier than three months before the application.","kind":"field","label":"Mitigation Activity start date","list":"","locked":false,"readonly":false,"ref":"F9","ref_cell":"B9","ref_text":"9.2","required":"required","section_ref":"9.2","sheet":"12. Schedule","source":"participant","unit":"","verify_against":null},{"anchor_cell":"C10","anchor_text":"Expected completion of implementation","annex_ref":false,"carried_from":null,"cites_evidence":false,"computed":false,"dtype":"date","evidence_cell":null,"field_id":"e_expected_completion","formula":"","guidance":"","kind":"field","label":"Expected completion of implementation","list":"","locked":false,"readonly":false,"ref":"F10","ref_cell":"B10","ref_text":"9.3","required":"required","section_ref":"9.3","sheet":"12. Schedule","source":"participant","unit":"","verify_against":null},{"anchor_cell":"B12","anchor_text":"\u25a6  Implementation milestones","columns":[{"cites_evidence":false,"col":"B","dtype":"single-select","formula":null,"key":"phase","list":"LST_WORKPLAN_PHASE","required":true,"unit":""},{"cites_evidence":false,"col":"C","dtype":"text-short","formula":null,"key":"milestone","list":null,"required":true,"unit":""},{"cites_evidence":false,"col":"D","dtype":"date","formula":null,"key":"planned_start","list":null,"required":true,"unit":""},{"cites_evidence":false,"col":"E","dtype":"date","formula":null,"key":"planned_end","list":null,"required":true,"unit":""},{"cites_evidence":false,"col":"F","dtype":"text-short","formula":null,"key":"responsible","list":null,"required":true,"unit":""},{"cites_evidence":false,"col":"G","dtype":"text-short","formula":null,"key":"dependency","list":null,"required":false,"unit":""},{"cites_evidence":false,"col":"H","dtype":"text-short","formula":null,"key":"deliverable","list":null,"required":false,"unit":""}],"dtype":"table","field_id":"e_milestones","first_row":14,"formula":"","header_anchors":[{"cell":"B13","key":"phase","text":"Phase  \u25cf"},{"cell":"C13","key":"milestone","text":"Milestone  \u25cf"},{"cell":"D13","key":"planned_start","text":"Planned start  \u25cf"},{"cell":"E13","key":"planned_end","text":"Planned end  \u25cf"},{"cell":"F13","key":"responsible","text":"Responsible party  \u25cf"},{"cell":"G13","key":"dependency","text":"Depends on"},{"cell":"H13","key":"deliverable","text":"Deliverable"}],"header_row":13,"kind":"table","label":"Implementation milestones","last_row":43,"list":"","min_rows":4,"ref":"B14:H43","required":"required","sheet":"12. Schedule","totals_cells":{},"totals_formulas":{},"totals_row":null,"unit":""},{"anchor_cell":"C8","anchor_text":"Status of interactions with Malawi's Environmental Affairs Department","annex_ref":false,"carried_from":null,"cites_evidence":false,"computed":false,"dtype":"text-long","evidence_cell":null,"field_id":"e_10_1_status_ead","formula":"","guidance":"","kind":"field","label":"Status of interactions with Malawi's Environmental Affairs Department","list":"","locked":false,"readonly":false,"ref":"F8","ref_cell":"B8","ref_text":"10.1","required":"required","section_ref":"10.1","sheet":"13. Interactions","source":"participant","unit":"","verify_against":null},{"anchor_cell":"C9","anchor_text":"Status of interactions with the Acquiring Participating Party","annex_ref":false,"carried_from":null,"cites_evidence":false,"computed":false,"dtype":"text-long","evidence_cell":null,"field_id":"e_10_2_status_acquiring_party","formula":"","guidance":"The printed label carries the merge token [Acquiring Participating Party]. Where there is more than one acquiring Party, use the table below.","kind":"field","label":"Status of interactions with the Acquiring Participating Party","list":"","locked":false,"readonly":false,"ref":"F9","ref_cell":"B9","ref_text":"10.2","required":"required","section_ref":"10.2","sheet":"13. Interactions","source":"participant","unit":"","verify_against":null},{"anchor_cell":"C10","anchor_text":"If applicable, status of interactions with other relevant stakeholders involved in the Mitigation Activity","annex_ref":false,"carried_from":null,"cites_evidence":false,"computed":false,"dtype":"text-long","evidence_cell":null,"field_id":"e_10_3_status_other_stakeholders","formula":"","guidance":"","kind":"field","label":"If applicable, status of interactions with other relevant stakeholders involved in the Mitigation Activity","list":"","locked":false,"readonly":false,"ref":"F10","ref_cell":"B10","ref_text":"10.3","required":"optional","section_ref":"10.3","sheet":"13. Interactions","source":"participant","unit":"","verify_against":null},{"anchor_cell":"B12","anchor_text":"\u25a6  Interactions by counterparty","columns":[{"cites_evidence":false,"col":"B","dtype":"text-short","formula":null,"key":"counterparty","list":null,"required":true,"unit":""},{"cites_evidence":false,"col":"C","dtype":"single-select","formula":null,"key":"counterparty_class","list":"LST_INSTITUTION","required":false,"unit":""},{"cites_evidence":false,"col":"D","dtype":"single-select","formula":null,"key":"status","list":"LST_INTERACTION_STATUS","required":true,"unit":""},{"cites_evidence":false,"col":"E","dtype":"date","formula":null,"key":"last_contact","list":null,"required":false,"unit":""},{"cites_evidence":false,"col":"F","dtype":"text-short","formula":null,"key":"summary","list":null,"required":true,"unit":""},{"cites_evidence":true,"col":"G","dtype":"text-short","formula":null,"key":"annex_ref","list":null,"required":false,"unit":""}],"dtype":"table","field_id":"e_interactions","first_row":14,"formula":"","header_anchors":[{"cell":"B13","key":"counterparty","text":"Counterparty  \u25cf"},{"cell":"C13","key":"counterparty_class","text":"Class"},{"cell":"D13","key":"status","text":"Status  \u25cf"},{"cell":"E13","key":"last_contact","text":"Date of last contact"},{"cell":"F13","key":"summary","text":"Summary  \u25cf"},{"cell":"G13","key":"annex_ref","text":"Annex Ref ID"}],"header_row":13,"kind":"table","label":"Interactions by counterparty","last_row":31,"list":"","min_rows":1,"ref":"B14:G31","required":"required","sheet":"13. Interactions","totals_cells":{},"totals_formulas":{},"totals_row":null,"unit":""},{"anchor_cell":"B2","anchor_text":"Evidence register \u2014 annexes, photographs, maps and certificates","columns":[{"col":"B","dtype":"text-short","key":"annex_ref_id"},{"col":"C","dtype":"text-short","key":"title"},{"col":"D","dtype":"single-select","key":"evidence_type","list":"LST_EVIDENCE_TYPE"},{"col":"E","dtype":"text-short","key":"referenced_in"},{"col":"F","dtype":"text-short","key":"file_name"},{"col":"G","dtype":"date","key":"capture_date"}],"dtype":"table","field_id":"evidence_register","first_row":6,"formula":"","header_anchors":[{"cell":"B5","key":"annex_ref_id","text":"Annex Ref ID"},{"cell":"C5","key":"title","text":"Title / description"},{"cell":"D5","key":"evidence_type","text":"Evidence type"},{"cell":"E5","key":"referenced_in","text":"Referenced in (sheet \u00b7 field)"},{"cell":"F5","key":"file_name","text":"File name you will upload"},{"cell":"G5","key":"capture_date","text":"Capture / issue date"}],"header_row":5,"kind":"table","label":"Evidence register","last_row":45,"list":"","ref":"B6:G45","required":"optional","sheet":"Evidence Register","unit":""}],"framework_tables":{"flat_fees":{"a62_administrative_fee_usd":10000,"listing_fee_a64_usd":2000,"listing_fee_vcm_ca_usd":7500},"gaps":[{"what":"The medium-scale cell is merged with the small-scale cell, so the Framework does not state a distinct medium-scale buffer rate. This declaration reads it as 3%, the same as small-scale, because that is the cell the merge extends. It is an inference, not a reading, and it changes how many units the National Buffer Account retains on every medium-scale issuance. It needs an EAD ruling before any medium-scale activity issues.","where":"Table 9, buffer retention"},{"what":"Only the micro-scale rate (1%) is stated. The small, medium and large-scale A6.4 rates are blank. This declaration carries the A6.2 and VCM-with-CA column, which is complete.","where":"Table 9, Article 6.4 column"}],"note":"Declared so the registry can derive a scale band, an issuance fee and a buffer retention for a submission it holds, rather than trusting a band the participant's workbook computed.","scale_bands":[{"buffer_pct":null,"issuance_fee_usd_per_mo":null,"key":"below","label":"Below 10,000 tCO2e/yr \u2014 no fee band defined in the Framework","max":9999.999,"min":null,"note":"The Framework's bands start at 10,000 tCO2e/yr. An activity below that has no fee level and no buffer rate, which is a gap rather than an exemption \u2014 it needs an EAD determination before issuance."},{"buffer_pct":1.0,"issuance_fee_usd_per_mo":0.5,"key":"micro","label":"Micro-scale (10,000 \u2013 15,000 tCO2e/yr)","max":15000,"min":10000},{"buffer_pct":3.0,"issuance_fee_usd_per_mo":1.5,"key":"small","label":"Small-scale (15,001 \u2013 25,000 tCO2e/yr)","max":25000,"min":15001},{"buffer_pct":3.0,"buffer_pct_source":"INFERRED \u2014 see framework_gap below","issuance_fee_usd_per_mo":2.5,"key":"medium","label":"Medium-scale (25,001 \u2013 50,000 tCO2e/yr)","max":50000,"min":25001},{"buffer_pct":5.0,"issuance_fee_usd_per_mo":3.0,"key":"large","label":"Large-scale (over 50,000 tCO2e/yr)","max":null,"min":50001}],"source":"Malawi Article 6 Carbon Market Framework, Tables 6 to 9"},"input_column":"F","legal_basis":"Malawi Article 6 Carbon Market Framework, Annex I Template E; evaluation per Annex V; validation per Annex III Checklist A; process per \u00a75.7.2.3","locked_semantics":{"contract":true,"meaning":"a field with locked: true is not answerable by the participant. The workbook enforces it with sheet protection, which prevents accidents rather than tampering; the registry must enforce it too, by refusing to write the field from a submitted payload and by rendering it read-only in any form built from this declaration.","why_it_is_a_contract":"the three reasons a field is locked have different owners \u2014 source: registry means MCRS supplies it, carried_from means an earlier document did, and computed means the workbook derives it. Treating locked as a hint lets a submitted payload overwrite all three, and the register would then be reading back a value the participant typed over its own."},"marker_column":"BZ","reviewed_by":"EAD and the Mitigation Expert Working Group (MEWG), using the MADD Evaluation Tool at Annex V","rule_language":{"changed_in_v2":"version 1 defined 8 predicates over 4 terms. Version 2 defines 26 predicates over 11 terms, listed exactly in `predicates` and `terms` below. A reader written against version 1 must refuse a version 2 declaration rather than partially evaluate it.","evaluator":"mcrs_rules.evaluate(rule, payload, sources) -&gt; PASS | FAIL | NOT_EVALUABLE","note":"a rule names field_id and table_id only, never a template. NOT_EVALUABLE is returned where a rule needs registry data the evaluator was not given \u2014 never PASS.","predicates":["and","between","close","col_subset","contains","distinct","each","eq","every","evidence_cited_are_registered","evidence_register_not_empty","evidence_registered_are_cited","filled","gt","gte","implies",</t>
        </is>
      </c>
    </row>
    <row r="10">
      <c r="A10" t="inlineStr">
        <is>
          <t>"in","in_col","lt","lte","ne","needs","not","or","row_implies","some"],"roster_correction_v1_3":"the version 2 roster omitted evidence_register_not_empty, which v1.2 templates already used, and stated operator counts that disagreed with the list itself. The language is unchanged; the declaration of it was wrong and is corrected here. Version stays at 2 deliberately \u2014 bumping it would tell every v1.2 reader to refuse a declaration it can in fact evaluate.","semantics":{"and":"true when every argument is true; NOT_EVALUABLE propagates","between":"lo &lt;= value &lt;= hi, numeric, inclusive at both ends","close":"abs(a - b) &lt;= tolerance. For reconciliations where rounding is expected","col_subset":"every non-empty value in one table column also appears in another table column. A join between two blocks of one declaration","contains":"the needle occurs anywhere in the value, case-insensitive substring","distinct":"no non-empty value repeats in the named table column","each":"deprecated alias of `every`, retained so v1.1 declarations still parse. Do not emit it in new templates","eq":"equal after trimming; string comparison is case-insensitive","every":"every completed row satisfies `test` on `col` against `of`. Vacuously true on an empty table","evidence_cited_are_registered":"every Annex Ref ID cited by any field or citing table column appears on the Evidence Register","evidence_register_not_empty":"the Evidence Register has at least one row","evidence_registered_are_cited":"every Annex Ref ID on the Evidence Register is cited at least once","filled":"the field has a value that is not empty after trimming whitespace","gt":"strictly greater. Both operands are coerced to dates if both parse as dates, otherwise to numbers; an empty operand is NOT_EVALUABLE","gte":"as gt, allowing equality","implies":"true when the condition is false (vacuously satisfied) or the consequence is true","in":"the value equals one of the literals in the given list, by eq's rules","in_col":"the field's value appears somewhere in the named table column","lt":"as gt, reversed","lte":"as lt, allowing equality","ne":"the negation of eq","needs":"the named registry sources are all present. Absent any of them the whole rule is NOT_EVALUABLE \u2014 never PASS. This is how a check says it cannot be answered from the workbook alone","not":"negates its single argument; NOT_EVALUABLE propagates","or":"true when any argument is true. An unevaluable argument with no true sibling makes the whole disjunction NOT_EVALUABLE, not false","row_implies":"within each completed row, if `when` holds on one column then `then` must hold on another. A row-level statement: a start id in row 3 and an end id in row 7 do not satisfy it","some":"at least one completed row satisfies `test` on `col`. False on an empty table","\u00abrow tests\u00bb":"filled, blank, eq, ne, gt, gte, lt, lte, in, contains, and the year_ variants year_eq / year_gte / year_lte, which read the year out of a date or a four-digit string before comparing","\u00b7add":"the numeric sum of its operands","\u00b7col":"the list of values in one table column, completed rows only","\u00b7count":"the number of completed rows in a table","\u00b7count_where":"the number of completed rows whose `col` satisfies `test`","\u00b7date":"the value coerced to a date; NOT_EVALUABLE if it does not parse","\u00b7field":"the value of the named field in the payload","\u00b7lit":"a literal from the Framework \u2014 a threshold, a year, a rate","\u00b7mul":"the numeric product of its operands","\u00b7sub":"the first operand less the second. Two dates yield a count of days","\u00b7sum":"the numeric sum of one table column, skipping empty cells","\u00b7year":"the year of a date, or of a string with a four-digit year at either end"},"terms":["add","col","count","count_where","date","field","lit","mul","sub","sum","year"],"unknown_operator":"NOT_EVALUABLE, never PASS. An evaluator meeting an operator it does not implement must report that it could not evaluate the check, exactly as it does for absent registry data. Failing open here would let a newer template silently disarm an older reader.","version":2},"schema_version":2,"signature":{"column_note":"the slot is in column B, outside the hashed column A: a signature cannot be part of what it signs.","scheme":"Ed25519, detached, over the ASCII hex digest at __SCHEMA!A2","signed_by":"Environmental Affairs Department, at publication","slot":{"key_id":"__SCHEMA!B3","scheme":"__SCHEMA!B1","signature":"__SCHEMA!B2","signed_at":"__SCHEMA!B4"},"verify_with":"the EAD's published public key, offline","why":"the workbook travels participant \u2192 VVB \u2192 MCRS. The VVB validates a document the registry has not yet seen, and without a signature cannot tell a genuine template from one whose hidden checks were edited before it arrived. A digest MCRS holds privately protects MCRS; a signature protects everyone downstream of the participant."},"submitted_by":"Mitigation Activity Participant (MAP), validated by an accredited VVB or UNFCCC DOE","template_code":"E","template_name":"Mitigation Activity Design Document (MADD)","template_version":"1.4","tracks":["Article 6.2","Article 6.4","VCM requiring a corresponding adjustment"],"vocabularies":{"LST_COMMITMENT_STATUS":{"kind":"fixed","resolution":"fixed by the Framework; the workbook's list is authoritative","values":["Committed \u2014 signed agreement","Committed \u2014 letter of intent / MoU","In negotiation","Identified, not approached","Sought \u2014 not yet identified"]},"LST_CONSULT_METHOD":{"kind":"fixed","resolution":"fixed by the Framework; the workbook's list is authoritative","values":["Public meeting","Focus group discussion","Household survey","Written consultation","Bilateral meeting","Public comment period","Grievance mechanism intake","Other"]},"LST_COST_PROFIT":{"kind":"fixed","resolution":"fixed by the Framework; the workbook's list is authoritative","values":["Cost","Profit / revenue"]},"LST_CREDITING_PERIOD_TYPE":{"kind":"fixed","resolution":"fixed by the Framework; the workbook's list is authoritative","values":["Fixed \u2014 maximum 10 years, no renewal","Renewable \u2014 maximum 5 years, renewable twice","Renewable \u2014 maximum 15 years for removals, renewable twice","Article 6.2 \u2014 to 31 December 2030 or end of activity, whichever is earlier","As specified by the International Carbon Standard and the Letter of Authorisation"]},"LST_CURRENCY":{"kind":"fixed","resolution":"fixed by the Framework; the workbook's list is authoritative","values":["USD","MWK","EUR","CHF","GBP","JPY","Other"]},"LST_DIRECT_INDIRECT":{"kind":"fixed","resolution":"fixed by the Framework; the workbook's list is authoritative","values":["Direct","Indirect","Both"]},"LST_EVIDENCE_TYPE":{"kind":"fixed","resolution":"fixed by the Framework; the workbook's list is authoritative","values":["Photograph (site)","Photograph (equipment)","Map / site plan","GIS file (KML / GeoJSON / shapefile)","PDF annex \u2014 technical","PDF annex \u2014 financial model","PDF annex \u2014 GANTT / schedule","Legal / registration certificate","Tax clearance certificate","Accreditation certificate","Calibration certificate","Raw monitoring data export","Survey / sampling instrument","Stakeholder consultation record","Letter of intent / MoU","Methodology document","Validation / verification report","Authorisation or approval letter","Invoice / proof of payment","Other"]},"LST_FREQUENCY":{"kind":"fixed","resolution":"fixed by the Framework; the workbook's list is authoritative","values":["Continuous","Hourly","Daily","Weekly","Monthly","Quarterly","Semi-annually","Annually","Once per crediting period","Per batch","Other (state in comments)"]},"LST_FUNDING_INSTRUMENT":{"kind":"fixed","resolution":"fixed by the Framework; the workbook's list is authoritative","values":["Equity","Senior debt","Concessional debt","Grant","Results-based payment","Mitigation Outcome Purchase Agreement (MOPA) prepayment","Guarantee","In-kind contribution","Other"]},"LST_FUNDING_TYPE":{"kind":"fixed","resolution":"fixed by the Framework; the workbook's list is authoritative","values":["Public","Private","Blended public-private","Multilateral / donor","Carbon finance"]},"LST_GWP_SOURCE":{"kind":"fixed","resolution":"fixed by the Framework; the workbook's list is authoritative","values":["IPCC AR6 \u2014 100-year GWP","IPCC AR5 \u2014 100-year GWP","IPCC AR4 \u2014 100-year GWP","As specified by the applied methodology"]},"LST_IMPACT_DIRECTION":{"kind":"fixed","resolution":"fixed by the Framework; the workbook's list is authoritative","values":["Co-benefit (positive)","Negative impact","Neutral"]},"LST_INSTITUTION":{"kind":"fixed","resolution":"fixed by the Framework; the workbook's list is authoritative","values":["Environmental Affairs Department (EAD)","Ministry of Natural Resources (MNR)","Mitigation Expert Working Group (MEWG)","National Steering Committee on Climate Change (NSCCC)","Malawi Carbon Markets Initiative (MCMI)","Designated National Authority (DNA)","Mitigation Activity Participant (MAP)","Validation and Verification Body (VVB)","Designated Operational Entity (DOE)","International Carbon Standard (ICS)","UNFCCC Article 6.4 Supervisory Body","UNFCCC Secretariat","Other"]},"LST_INTERACTION_STATUS":{"kind":"fixed","resolution":"fixed by the Framework; the workbook's list is authoritative","values":["Not yet approached","Initial contact made","Under discussion","Agreement in principle","Formal agreement signed","Stalled","Concluded"]},"LST_IPCC_SECTOR":{"kind":"fixed","resolution":"fixed by the Framework; the workbook's list is authoritative","values":["Energy","IPPU","AFOLU","Waste"]},"LST_KPI_DOMAIN":{"kind":"fixed","resolution":"fixed by the Framework; the workbook's list is authoritative","values":["GHG mitigation","Sustainable development","Just transition","Institutional / governance","Financial"]},"LST_MALAWI_DISTRICT":{"kind":"reference","resolution":"validated against live EAD reference data on upload; a value valid now is accepted even where this workbook's snapshot predates it","stable_key":{"authority":"OCHA Common Operational Datasets, via the EAD districts table","key_name":"adm2_pcode","keys":null,"note":"Populated by template:register from the districts table, which is the registry's own authority. Not transcribed here: a second copy of an administrative code list inside a pinned schema is the drift \u00a72.4 exists to prevent, and this one would decide what a unit serial asserts. Likoma is a known gap in that table \u2014 until its P-code is confirmed at OCHA, an activity sited there cannot have its units identified."},"values":["Balaka","Blantyre","Chikwawa","Chiradzulu","Chitipa","Dedza","Dowa","Karonga","Kasungu","Likoma","Lilongwe","Machinga","Mangochi","Mchinji","Mulanje","Mwanza","Mzimba","Neno","Nkhata Bay","Nkhotakota","Nsanje","Ntcheu","Ntchisi","Phalombe","Rumphi","Salima","Thyolo","Zomba","Multiple districts (list in narrative)"]},"LST_MALAWI_DISTRICT_SINGLE":{"kind":"reference","resolution":"validated against live EAD reference data on upload; a value valid now is accepted even where this workbook's snapshot predates it","stable_key":{"authority":"OCHA Common Operational Datasets, via the EAD districts table","key_name":"adm2_pcode","keys":null,"note":"Same list as LST_MALAWI_DISTRICT without the multi-district option."},"values":["Balaka","Blantyre","Chikwawa","Chiradzulu","Chitipa","Dedza","Dowa","Karonga","Kasungu","Likoma","Lilongwe","Machinga","Mangochi","Mchinji","Mulanje","Mwanza","Mzimba","Neno","Nkhata Bay","Nkhotakota","Nsanje","Ntcheu","Ntchisi","Phalombe","Rumphi","Salima","Thyolo","Zomba"]},"LST_METH_STANDARD":{"kind":"fixed","resolution":"fixed by the Framework; the workbook's list is authoritative","values":["Clean Development Mechanism (CDM)","Gold Standard","Verra / Verified Carbon Standard (VCS)","Article 6.4 mechanism methodology","Malawi national methodology (Section 5.3)","Other (specify in the adjacent field)"]},"LST_MOPA_STATUS":{"kind":"fixed","resolution":"fixed by the Framework; the workbook's list is authoritative","values":["Signed","Term sheet agreed","Under negotiation","Counterparty identified, not approached","No counterparty yet"]},"LST_MO_PURPOSE":{"kind":"fixed","resolution":"fixed by the Framework; the workbook's list is authoritative","values":["For NDC achievement (sovereign use)","For Other International Mitigation Purposes (OIMPs) \u2014 CORSIA","For Other International Mitigation Purposes (OIMPs) \u2014 non-CORSIA","For NDC achievement and OIMPs","Authorised A6.4ER (Article 6.4 only)","Mitigation contribution A6.4ER \u2014 not authorised for transfer (Article 6.4 only)"]},"LST_NDC_PERIOD":{"kind":"fixed","resolution":"fixed by the Framework; the workbook's list is authoritative","values":["Before the first NDC implementation period","First NDC implementation period (to 31 December 2030)","Second NDC implementation period (2031 onwards)"]},"LST_OVERLAP_KIND":{"kind":"fixed","resolution":"fixed by the Framework; the workbook's list is authoritative","values":["Climate finance grant","Government subsidy or support programme","Registered under another carbon crediting programme","Applying to another carbon crediting programme","Results-based climate finance","Multilateral programme","Other"]},"LST_PARAM_DETERMINATION":{"kind":"fixed","resolution":"fixed by the Framework; the workbook's list is authoritative","values":["Measured","Calculated","Default"]},"LST_PARAM_PURPOSE":{"kind":"fixed","resolution":"fixed by the Framework; the workbook's list is authoritative","values":["Calculation of baseline emissions","Calculation of baseline net removals","Calculation of project emissions","Calculation of actual net removals","Calculation of leakage","Determination of additionality","Determination of eligibility","Other"]},"LST_PARTY":{"kind":"reference","resolution":"validated against live EAD reference data on upload; a value valid now is accepted even where this workbook's snapshot predates it","stable_key":{"authority":"ISO 3166-1","key_name":"iso3166_alpha3","keys":{"Japan":"JPN","Kingdom of Norway":"NOR","Kingdom of Sweden":"SWE","Kuwait":"KWT","Malawi":"MWI","Not yet identified":null,"Other (state in the adjacent field)":null,"Republic of Korea":"KOR","Singapore":"SGP","Switzerland":"CHE"},"note":"The two non-country options carry no key by design: they are workflow states, not Parties, and a submission resting on either cannot have a corresponding adjustment applied to it."},"values":["Malawi","Switzerland","Japan","Singapore","Kingdom of Sweden","Kingdom of Norway","Republic of Korea","Kuwait","Not yet identified","Other (state in the adjacent field)"]},"LST_RISK_CATEGORY":{"kind":"fixed","resolution":"fixed by the Framework; the workbook's list is authoritative","values":["Political","Legal","Institutional","Financial","Technical"]},"LST_RISK_LIKELIHOOD":{"kind":"fixed","resolution":"fixed by the Framework; the workbook's list is authoritative","values":["Rare","Unlikely","Possible","Likely","Almost certain"]},"LST_RISK_SEVERITY":{"kind":"fixed","resolution":"fixed by the Framework; the workbook's list is authoritative","values":["Insignificant","Minor","Moderate","Major","Severe"]},"LST_SAFEGUARD":{"kind":"fixed","resolution":"fixed by the Framework; the workbook's list is authoritative","values":["Environment","Indigenous people","Social","Relocations","Distribution of carbon revenues"]},"LST_SCALE":{"kind":"fixed","resolution":"fixed by the Framework; the workbook's list is authoritative","values":["Micro-scale (10,000 \u2013 15,000 tCO2e/yr)","Small-scale (15,001 \u2013 25,000 tCO2e/yr)","Medium-scale (25,001 \u2013 50,000 tCO2e/yr)","Large-scale (over 50,000 tCO2e/yr)","Below 10,000 tCO2e/yr \u2014 no fee band defined in the Framework"]},"LST_SDG":{"kind":"fixed","resolution":"fixed by the Framework; the workbook's list is authoritative","values":["SDG 1 \u2014 No poverty","SDG 2 \u2014 Zero hunger","SDG 3 \u2014 Good health and well-being","SDG 4 \u2014 Quality education","SDG 5 \u2014 Gender equality","SDG 6 \u2014 Clean water and sanitation","SDG 7 \u2014 Affordable and clean energy","SDG 8 \u2014 Decent work and economic growth","SDG 9 \u2014 Industry, innovation and infrastructure","SDG 10 \u2014 Reduced inequalities","SDG 11 \u2014 Sustainable cities and communities","SDG 12 \u2014 Responsible consumption and production","SDG 13 \u2014 Climate action","SDG 14 \u2014 Life below water","SDG 15 \u2014 Life on land","SDG 16 \u2014 Peace, justice and strong institutions","SDG 17 \u2014 Partnerships for the goals"]},"LST_SECTOR":{"kind":"fixed","resolution":"fixed by the Framework; the workbook's list is authoritative","values":["Energy (including transport)","Industrial Processes and Product Use (IPPU)","Waste","Agriculture","Other (explain in the adjacent field)"]},"LST_SIGN_CONVENTION":{"kind":"fixed","resolution":"fixed by the Framework; the workbook's list is authoritative","values":["Emission reductions \u2014 positive values are reductions","Net removals \u2014 positive values are removals"]},"LST_SOURCE_CLASS":{"kind":"fixed","resolution":"fixed by the Framework; the workbook's list is authoritative","values":["IPCC default value","National Inventory Report (NIR)","Official grid emission factor","National statistics","Standardized baseline","Methodology default","Peer-reviewed literature","Manufacturer specification","On-site measurement","Survey / sampling","Other"]},"LST_STAKEHOLDER_CLASS":{"kind":"fixed","resolution":"fixed by the Framework; the workbook's list is authoritative","values":["Civil society organisation","Jurisdictional authority \u2014 national","Jurisdictional authority \u2014 district / local","Traditional authority","Technical or scientific actor","Affected community","Private sector","Financier / investor","Development partner","Other"]},"LST_TRACK":{"kind":"fixed","resolution":"fixed by the Framework; the workbook's list is authoritative","values":["Article 6.2 \u2014 cooperative approach","Article 6.4 \u2014 mechanism (Malawi as Host Party)","VCM requiring a corresponding adjustment"]},"LST_UNIT":{"kind":"fixed","resolution":"fixed by the Framework; the workbook's list is authoritative","values":["tCO2e","tCO2e/yr","tCO2e/MWh","tCO2e/TJ","tCO2e/t","MWh","MWh/yr","GWh/yr","kWh","MW","TJ","GJ","t","t/yr","kg","m3","m3/yr","litre","ha","number","%","USD","USD/tCO2e","dimensionless","Other (state in comments)"]},"LST_UTM_ZONE":{"kind":"fixed","resolution":"fixed by the Framework; the workbook's list is authoritative","values":["36S","37S"]},"LST_VALIDATOR_TYPE":{"kind":"fixed","resolution":"fixed by the Framework; the workbook's list is authoritative","values":["VVB accredited under CDM","VVB accredited by Gold Standard","VVB accredited by Verra / VCS","UNFCCC-accredited Designated Operational Entity (DOE)"]},"LST_WORKPLAN_PHASE":{"kind":"fixed","resolution":"fixed by the Framework; the workbook's list is authoritative","values":["Design","Validation","Authorisation and registration","Construction / installation","Implementation and operation","Monitoring","Verification","Issuance","Transfer","Decommissioning / exit"]},"LST_YES_NO":{"kind":"fixed","resolution":"fixed by the Framework; the workbook's list is authoritative","values":["Yes","No"]}}}</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2026-08-18T23:43:55Z</dcterms:created>
  <dcterms:modified xmlns:dcterms="http://purl.org/dc/terms/" xmlns:xsi="http://www.w3.org/2001/XMLSchema-instance" xsi:type="dcterms:W3CDTF">2026-08-18T23:43:57Z</dcterms:modified>
</cp:coreProperties>
</file>