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comments/comment10.xml" ContentType="application/vnd.openxmlformats-officedocument.spreadsheetml.comments+xml"/>
  <Override PartName="/xl/worksheets/sheet12.xml" ContentType="application/vnd.openxmlformats-officedocument.spreadsheetml.worksheet+xml"/>
  <Override PartName="/xl/comments/comment11.xml" ContentType="application/vnd.openxmlformats-officedocument.spreadsheetml.comments+xml"/>
  <Override PartName="/xl/worksheets/sheet13.xml" ContentType="application/vnd.openxmlformats-officedocument.spreadsheetml.worksheet+xml"/>
  <Override PartName="/xl/comments/comment12.xml" ContentType="application/vnd.openxmlformats-officedocument.spreadsheetml.comments+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A19" lockStructure="1" lockWindows="0"/>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0. Cover" sheetId="2" state="visible" r:id="rId2"/>
    <sheet xmlns:r="http://schemas.openxmlformats.org/officeDocument/2006/relationships" name="1. Section A" sheetId="3" state="visible" r:id="rId3"/>
    <sheet xmlns:r="http://schemas.openxmlformats.org/officeDocument/2006/relationships" name="2. Section B" sheetId="4" state="visible" r:id="rId4"/>
    <sheet xmlns:r="http://schemas.openxmlformats.org/officeDocument/2006/relationships" name="3. Section C" sheetId="5" state="visible" r:id="rId5"/>
    <sheet xmlns:r="http://schemas.openxmlformats.org/officeDocument/2006/relationships" name="4. Section D ex-ante" sheetId="6" state="visible" r:id="rId6"/>
    <sheet xmlns:r="http://schemas.openxmlformats.org/officeDocument/2006/relationships" name="5. Section D monitored" sheetId="7" state="visible" r:id="rId7"/>
    <sheet xmlns:r="http://schemas.openxmlformats.org/officeDocument/2006/relationships" name="6. Section D sampling" sheetId="8" state="visible" r:id="rId8"/>
    <sheet xmlns:r="http://schemas.openxmlformats.org/officeDocument/2006/relationships" name="7. Section E steps" sheetId="9" state="visible" r:id="rId9"/>
    <sheet xmlns:r="http://schemas.openxmlformats.org/officeDocument/2006/relationships" name="8. Section E result" sheetId="10" state="visible" r:id="rId10"/>
    <sheet xmlns:r="http://schemas.openxmlformats.org/officeDocument/2006/relationships" name="9. Section E 5E-8E" sheetId="11" state="visible" r:id="rId11"/>
    <sheet xmlns:r="http://schemas.openxmlformats.org/officeDocument/2006/relationships" name="10. Section F SD" sheetId="12" state="visible" r:id="rId12"/>
    <sheet xmlns:r="http://schemas.openxmlformats.org/officeDocument/2006/relationships" name="11. Attachments &amp; sign-off" sheetId="13" state="visible" r:id="rId13"/>
    <sheet xmlns:r="http://schemas.openxmlformats.org/officeDocument/2006/relationships" name="Validation" sheetId="14" state="visible" r:id="rId14"/>
    <sheet xmlns:r="http://schemas.openxmlformats.org/officeDocument/2006/relationships" name="Evidence Register" sheetId="15" state="visible" r:id="rId15"/>
    <sheet xmlns:r="http://schemas.openxmlformats.org/officeDocument/2006/relationships" name="LISTS" sheetId="16" state="veryHidden" r:id="rId16"/>
    <sheet xmlns:r="http://schemas.openxmlformats.org/officeDocument/2006/relationships" name="__MANIFEST" sheetId="17" state="veryHidden" r:id="rId17"/>
    <sheet xmlns:r="http://schemas.openxmlformats.org/officeDocument/2006/relationships" name="__SCHEMA" sheetId="18" state="veryHidden" r:id="rId18"/>
  </sheets>
  <definedNames>
    <definedName name="LST_TRACK">LISTS!$A$3:$A$5</definedName>
    <definedName name="LST_IPCC_SECTOR">LISTS!$B$3:$B$6</definedName>
    <definedName name="LST_SCALE">LISTS!$C$3:$C$7</definedName>
    <definedName name="LST_METH_STANDARD">LISTS!$D$3:$D$8</definedName>
    <definedName name="LST_PARTY">LISTS!$E$3:$E$12</definedName>
    <definedName name="LST_MALAWI_DISTRICT_SINGLE">LISTS!$F$3:$F$30</definedName>
    <definedName name="LST_PARAM_DETERMINATION">LISTS!$G$3:$G$5</definedName>
    <definedName name="LST_PARAM_PURPOSE">LISTS!$H$3:$H$10</definedName>
    <definedName name="LST_FREQUENCY">LISTS!$I$3:$I$13</definedName>
    <definedName name="LST_SOURCE_CLASS">LISTS!$J$3:$J$13</definedName>
    <definedName name="LST_UNIT">LISTS!$K$3:$K$27</definedName>
    <definedName name="LST_GHG">LISTS!$L$3:$L$9</definedName>
    <definedName name="LST_GWP_SOURCE">LISTS!$M$3:$M$6</definedName>
    <definedName name="LST_CHANGE_TYPE">LISTS!$N$3:$N$8</definedName>
    <definedName name="LST_SDG">LISTS!$O$3:$O$19</definedName>
    <definedName name="LST_SAFEGUARD">LISTS!$P$3:$P$7</definedName>
    <definedName name="LST_YES_NO">LISTS!$Q$3:$Q$4</definedName>
    <definedName name="LST_CREDITING_PERIOD_TYPE">LISTS!$R$3:$R$7</definedName>
    <definedName name="LST_SIGN_CONVENTION">LISTS!$S$3:$S$4</definedName>
    <definedName name="LST_STAKEHOLDER_CLASS">LISTS!$T$3:$T$12</definedName>
    <definedName name="LST_PARTY_ROLE">LISTS!$U$3:$U$5</definedName>
    <definedName name="LST_PRIVATE_PUBLIC">LISTS!$V$3:$V$4</definedName>
    <definedName name="LST_NDC_PERIOD">LISTS!$W$3:$W$5</definedName>
    <definedName name="LST_GRIEVANCE_STATUS">LISTS!$X$3:$X$7</definedName>
    <definedName name="LST_EVIDENCE_TYPE">LISTS!$Y$3:$Y$22</definedName>
  </definedNames>
  <calcPr calcId="124519" fullCalcOnLoad="1"/>
</workbook>
</file>

<file path=xl/styles.xml><?xml version="1.0" encoding="utf-8"?>
<styleSheet xmlns="http://schemas.openxmlformats.org/spreadsheetml/2006/main">
  <numFmts count="3">
    <numFmt numFmtId="164" formatCode="DD/MM/YYYY"/>
    <numFmt numFmtId="165" formatCode="#,##0.000"/>
    <numFmt numFmtId="166" formatCode="0.0%"/>
  </numFmts>
  <fonts count="40">
    <font>
      <name val="Calibri"/>
      <family val="2"/>
      <color theme="1"/>
      <sz val="11"/>
      <scheme val="minor"/>
    </font>
    <font>
      <name val="Calibri"/>
      <b val="1"/>
      <color rgb="000F2B26"/>
      <sz val="15"/>
    </font>
    <font>
      <name val="Calibri"/>
      <i val="1"/>
      <color rgb="006B7C78"/>
      <sz val="9.5"/>
    </font>
    <font>
      <name val="Calibri"/>
      <b val="1"/>
      <color rgb="00FFFFFF"/>
      <sz val="9"/>
    </font>
    <font>
      <name val="Calibri"/>
      <b val="1"/>
      <color rgb="00FFFFFF"/>
      <sz val="11.5"/>
    </font>
    <font>
      <name val="Calibri"/>
      <b val="1"/>
      <color rgb="000E5B4E"/>
      <sz val="8.5"/>
    </font>
    <font>
      <name val="Calibri"/>
      <b val="1"/>
      <color rgb="000F2B26"/>
      <sz val="10"/>
    </font>
    <font>
      <name val="Calibri"/>
      <color rgb="006B7C78"/>
      <sz val="8.5"/>
    </font>
    <font>
      <name val="Calibri"/>
      <b val="1"/>
      <color rgb="009C7A2E"/>
      <sz val="11"/>
    </font>
    <font>
      <name val="Calibri"/>
      <color rgb="000F2B26"/>
      <sz val="10"/>
    </font>
    <font>
      <name val="Calibri"/>
      <b val="1"/>
      <color rgb="00B3261E"/>
      <sz val="8.5"/>
    </font>
    <font>
      <color rgb="00FFFFFF"/>
      <sz val="1"/>
    </font>
    <font>
      <name val="Calibri"/>
      <i val="1"/>
      <color rgb="0017796A"/>
      <sz val="8.5"/>
    </font>
    <font>
      <name val="Calibri"/>
      <i val="1"/>
      <color rgb="000E5B4E"/>
      <sz val="9"/>
    </font>
    <font>
      <name val="Calibri"/>
      <b val="1"/>
      <color rgb="0017796A"/>
      <sz val="11"/>
    </font>
    <font>
      <name val="Calibri"/>
      <i val="1"/>
      <color rgb="006B7C78"/>
      <sz val="8.5"/>
    </font>
    <font>
      <name val="Calibri"/>
      <b val="1"/>
      <color rgb="006B7C78"/>
      <sz val="11"/>
    </font>
    <font>
      <name val="Calibri"/>
      <color rgb="009C7A2E"/>
      <sz val="9"/>
    </font>
    <font>
      <name val="Calibri"/>
      <b val="1"/>
      <color rgb="00FFFFFF"/>
      <sz val="10.5"/>
    </font>
    <font>
      <name val="Calibri"/>
      <color rgb="000F2B26"/>
      <sz val="9.5"/>
    </font>
    <font>
      <name val="Calibri"/>
      <i val="1"/>
      <color rgb="006B7C78"/>
      <sz val="8"/>
    </font>
    <font>
      <name val="Calibri"/>
      <b val="1"/>
      <color rgb="000E5B4E"/>
      <sz val="9.5"/>
    </font>
    <font>
      <name val="Calibri"/>
      <b val="1"/>
      <color rgb="000F2B26"/>
      <sz val="9.5"/>
    </font>
    <font>
      <name val="Calibri"/>
      <b val="1"/>
      <color rgb="000F2B26"/>
      <sz val="16"/>
    </font>
    <font>
      <name val="Calibri"/>
      <b val="1"/>
      <sz val="13"/>
    </font>
    <font>
      <name val="Calibri"/>
      <b val="1"/>
      <color rgb="00FFFFFF"/>
      <sz val="9.5"/>
    </font>
    <font>
      <name val="Calibri"/>
      <b val="1"/>
      <color rgb="000E5B4E"/>
      <sz val="9"/>
    </font>
    <font>
      <name val="Calibri"/>
      <b val="1"/>
      <sz val="9.5"/>
    </font>
    <font>
      <name val="Calibri"/>
      <i val="1"/>
      <color rgb="009C7A2E"/>
      <sz val="8.5"/>
    </font>
    <font>
      <name val="Calibri"/>
      <b val="1"/>
      <color rgb="009C7A2E"/>
      <sz val="8.5"/>
    </font>
    <font>
      <name val="Calibri"/>
      <b val="1"/>
      <color rgb="006B7C78"/>
      <sz val="8"/>
    </font>
    <font>
      <name val="Calibri"/>
      <color rgb="006B7C78"/>
      <sz val="8"/>
    </font>
    <font>
      <name val="Calibri"/>
      <b val="1"/>
      <color rgb="000F2B26"/>
      <sz val="20"/>
    </font>
    <font>
      <name val="Calibri"/>
      <i val="1"/>
      <color rgb="006B7C78"/>
      <sz val="10.5"/>
    </font>
    <font>
      <name val="Calibri"/>
      <b val="1"/>
      <color rgb="000E5B4E"/>
      <sz val="10"/>
    </font>
    <font>
      <name val="Calibri"/>
      <b val="1"/>
      <color rgb="000F2B26"/>
      <sz val="12"/>
    </font>
    <font>
      <name val="Calibri"/>
      <color rgb="006B7C78"/>
      <sz val="9.5"/>
    </font>
    <font>
      <name val="Calibri"/>
      <b val="1"/>
      <color rgb="00B3261E"/>
      <sz val="9"/>
    </font>
    <font>
      <name val="Calibri"/>
      <color rgb="000F2B26"/>
      <sz val="9"/>
    </font>
    <font>
      <name val="Calibri"/>
      <b val="1"/>
      <sz val="9"/>
    </font>
  </fonts>
  <fills count="11">
    <fill>
      <patternFill/>
    </fill>
    <fill>
      <patternFill patternType="gray125"/>
    </fill>
    <fill>
      <patternFill patternType="solid">
        <fgColor rgb="000E5B4E"/>
      </patternFill>
    </fill>
    <fill>
      <patternFill patternType="solid">
        <fgColor rgb="0017796A"/>
      </patternFill>
    </fill>
    <fill>
      <patternFill patternType="solid">
        <fgColor rgb="00FFFFFF"/>
      </patternFill>
    </fill>
    <fill>
      <patternFill patternType="solid">
        <fgColor rgb="00EFF2F1"/>
      </patternFill>
    </fill>
    <fill>
      <patternFill patternType="solid">
        <fgColor rgb="00ECEFF4"/>
      </patternFill>
    </fill>
    <fill>
      <patternFill patternType="solid">
        <fgColor rgb="00F1F7F5"/>
      </patternFill>
    </fill>
    <fill>
      <patternFill patternType="solid">
        <fgColor rgb="00F3F0E4"/>
      </patternFill>
    </fill>
    <fill>
      <patternFill patternType="solid">
        <fgColor rgb="00FBF3DF"/>
      </patternFill>
    </fill>
    <fill>
      <patternFill patternType="solid">
        <fgColor rgb="00DCEAE6"/>
      </patternFill>
    </fill>
  </fills>
  <borders count="4">
    <border>
      <left/>
      <right/>
      <top/>
      <bottom/>
      <diagonal/>
    </border>
    <border>
      <left style="thin">
        <color rgb="009BB8B1"/>
      </left>
      <right style="thin">
        <color rgb="009BB8B1"/>
      </right>
      <top style="thin">
        <color rgb="009BB8B1"/>
      </top>
      <bottom style="thin">
        <color rgb="009BB8B1"/>
      </bottom>
    </border>
    <border>
      <top style="medium">
        <color rgb="000E5B4E"/>
      </top>
    </border>
    <border>
      <bottom style="thin">
        <color rgb="00C7D4D1"/>
      </bottom>
    </border>
  </borders>
  <cellStyleXfs count="1">
    <xf numFmtId="0" fontId="0" fillId="0" borderId="0"/>
  </cellStyleXfs>
  <cellXfs count="69">
    <xf numFmtId="0" fontId="0" fillId="0" borderId="0" pivotButton="0" quotePrefix="0" xfId="0"/>
    <xf numFmtId="0" fontId="21" fillId="0" borderId="0" pivotButton="0" quotePrefix="0" xfId="0"/>
    <xf numFmtId="0" fontId="32" fillId="0" borderId="0" pivotButton="0" quotePrefix="0" xfId="0"/>
    <xf numFmtId="0" fontId="33" fillId="0" borderId="0" applyAlignment="1" pivotButton="0" quotePrefix="0" xfId="0">
      <alignment vertical="top" wrapText="1"/>
    </xf>
    <xf numFmtId="0" fontId="0" fillId="0" borderId="2" pivotButton="0" quotePrefix="0" xfId="0"/>
    <xf numFmtId="0" fontId="34" fillId="0" borderId="0" pivotButton="0" quotePrefix="0" xfId="0"/>
    <xf numFmtId="0" fontId="9" fillId="0" borderId="0" applyAlignment="1" pivotButton="0" quotePrefix="0" xfId="0">
      <alignment vertical="center" wrapText="1"/>
    </xf>
    <xf numFmtId="0" fontId="35" fillId="0" borderId="0" pivotButton="0" quotePrefix="0" xfId="0"/>
    <xf numFmtId="0" fontId="9" fillId="0" borderId="0" applyAlignment="1" pivotButton="0" quotePrefix="0" xfId="0">
      <alignment vertical="top" wrapText="1"/>
    </xf>
    <xf numFmtId="0" fontId="35" fillId="0" borderId="0" applyAlignment="1" pivotButton="0" quotePrefix="0" xfId="0">
      <alignment vertical="center"/>
    </xf>
    <xf numFmtId="0" fontId="36" fillId="0" borderId="0" applyAlignment="1" pivotButton="0" quotePrefix="0" xfId="0">
      <alignment vertical="top" wrapText="1"/>
    </xf>
    <xf numFmtId="0" fontId="19" fillId="7" borderId="0" applyAlignment="1" pivotButton="0" quotePrefix="0" xfId="0">
      <alignment vertical="top" wrapText="1"/>
    </xf>
    <xf numFmtId="0" fontId="31" fillId="0" borderId="0" applyAlignment="1" pivotButton="0" quotePrefix="0" xfId="0">
      <alignment wrapText="1"/>
    </xf>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xf>
    <xf numFmtId="0" fontId="3" fillId="2" borderId="0" applyAlignment="1" pivotButton="0" quotePrefix="0" xfId="0">
      <alignment horizontal="center" vertical="center"/>
    </xf>
    <xf numFmtId="0" fontId="4" fillId="3" borderId="0" applyAlignment="1" pivotButton="0" quotePrefix="0" xfId="0">
      <alignment vertical="center" indent="1"/>
    </xf>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horizontal="center" vertical="top"/>
    </xf>
    <xf numFmtId="0" fontId="8" fillId="0" borderId="0" applyAlignment="1" pivotButton="0" quotePrefix="0" xfId="0">
      <alignment horizontal="center" vertical="top"/>
    </xf>
    <xf numFmtId="0" fontId="9" fillId="4" borderId="1" applyAlignment="1" applyProtection="1" pivotButton="0" quotePrefix="0" xfId="0">
      <alignment vertical="top" wrapText="1"/>
      <protection locked="0" hidden="0"/>
    </xf>
    <xf numFmtId="0" fontId="0" fillId="5" borderId="0" pivotButton="0" quotePrefix="0" xfId="0"/>
    <xf numFmtId="0" fontId="10" fillId="0" borderId="0" applyAlignment="1" pivotButton="0" quotePrefix="0" xfId="0">
      <alignment horizontal="left" vertical="top"/>
    </xf>
    <xf numFmtId="0" fontId="11" fillId="0" borderId="0" pivotButton="0" quotePrefix="0" xfId="0"/>
    <xf numFmtId="0" fontId="6" fillId="6" borderId="1" applyAlignment="1" pivotButton="0" quotePrefix="0" xfId="0">
      <alignment vertical="top" wrapText="1"/>
    </xf>
    <xf numFmtId="0" fontId="12" fillId="0" borderId="0" applyAlignment="1" pivotButton="0" quotePrefix="0" xfId="0">
      <alignment horizontal="left" vertical="top"/>
    </xf>
    <xf numFmtId="164" fontId="9" fillId="4" borderId="1" applyAlignment="1" applyProtection="1" pivotButton="0" quotePrefix="0" xfId="0">
      <alignment vertical="top" wrapText="1"/>
      <protection locked="0" hidden="0"/>
    </xf>
    <xf numFmtId="0" fontId="13" fillId="7" borderId="0" applyAlignment="1" pivotButton="0" quotePrefix="0" xfId="0">
      <alignment vertical="top" wrapText="1" indent="1"/>
    </xf>
    <xf numFmtId="3" fontId="9" fillId="4" borderId="1" applyAlignment="1" applyProtection="1" pivotButton="0" quotePrefix="0" xfId="0">
      <alignment vertical="top" wrapText="1"/>
      <protection locked="0" hidden="0"/>
    </xf>
    <xf numFmtId="0" fontId="6" fillId="8" borderId="1" applyAlignment="1" pivotButton="0" quotePrefix="0" xfId="0">
      <alignment vertical="top" wrapText="1"/>
    </xf>
    <xf numFmtId="0" fontId="7" fillId="0" borderId="0" applyAlignment="1" pivotButton="0" quotePrefix="0" xfId="0">
      <alignment horizontal="left" vertical="top"/>
    </xf>
    <xf numFmtId="0" fontId="14" fillId="0" borderId="0" applyAlignment="1" pivotButton="0" quotePrefix="0" xfId="0">
      <alignment horizontal="center" vertical="top"/>
    </xf>
    <xf numFmtId="0" fontId="15" fillId="0" borderId="0" applyAlignment="1" pivotButton="0" quotePrefix="0" xfId="0">
      <alignment horizontal="left" vertical="top"/>
    </xf>
    <xf numFmtId="0" fontId="16" fillId="0" borderId="0" applyAlignment="1" pivotButton="0" quotePrefix="0" xfId="0">
      <alignment horizontal="center" vertical="top"/>
    </xf>
    <xf numFmtId="165" fontId="9" fillId="4" borderId="1" applyAlignment="1" applyProtection="1" pivotButton="0" quotePrefix="0" xfId="0">
      <alignment vertical="top" wrapText="1"/>
      <protection locked="0" hidden="0"/>
    </xf>
    <xf numFmtId="0" fontId="17" fillId="9" borderId="1" applyAlignment="1" applyProtection="1" pivotButton="0" quotePrefix="0" xfId="0">
      <alignment vertical="top"/>
      <protection locked="0" hidden="0"/>
    </xf>
    <xf numFmtId="0" fontId="18" fillId="3" borderId="0" applyAlignment="1" pivotButton="0" quotePrefix="0" xfId="0">
      <alignment vertical="center" indent="1"/>
    </xf>
    <xf numFmtId="0" fontId="3" fillId="2" borderId="0" applyAlignment="1" pivotButton="0" quotePrefix="0" xfId="0">
      <alignment vertical="center" wrapText="1"/>
    </xf>
    <xf numFmtId="0" fontId="19" fillId="4" borderId="1" applyAlignment="1" applyProtection="1" pivotButton="0" quotePrefix="0" xfId="0">
      <alignment vertical="top" wrapText="1"/>
      <protection locked="0" hidden="0"/>
    </xf>
    <xf numFmtId="0" fontId="20" fillId="0" borderId="0" applyAlignment="1" pivotButton="0" quotePrefix="0" xfId="0">
      <alignment indent="1"/>
    </xf>
    <xf numFmtId="164" fontId="19" fillId="4" borderId="1" applyAlignment="1" applyProtection="1" pivotButton="0" quotePrefix="0" xfId="0">
      <alignment vertical="top" wrapText="1"/>
      <protection locked="0" hidden="0"/>
    </xf>
    <xf numFmtId="165" fontId="19" fillId="4" borderId="1" applyAlignment="1" applyProtection="1" pivotButton="0" quotePrefix="0" xfId="0">
      <alignment vertical="top" wrapText="1"/>
      <protection locked="0" hidden="0"/>
    </xf>
    <xf numFmtId="166" fontId="19" fillId="4" borderId="1" applyAlignment="1" applyProtection="1" pivotButton="0" quotePrefix="0" xfId="0">
      <alignment vertical="top" wrapText="1"/>
      <protection locked="0" hidden="0"/>
    </xf>
    <xf numFmtId="166" fontId="9" fillId="4" borderId="1" applyAlignment="1" applyProtection="1" pivotButton="0" quotePrefix="0" xfId="0">
      <alignment vertical="top" wrapText="1"/>
      <protection locked="0" hidden="0"/>
    </xf>
    <xf numFmtId="0" fontId="21" fillId="10" borderId="2" pivotButton="0" quotePrefix="0" xfId="0"/>
    <xf numFmtId="165" fontId="21" fillId="10" borderId="2" pivotButton="0" quotePrefix="0" xfId="0"/>
    <xf numFmtId="3" fontId="19" fillId="4" borderId="1" applyAlignment="1" applyProtection="1" pivotButton="0" quotePrefix="0" xfId="0">
      <alignment vertical="top" wrapText="1"/>
      <protection locked="0" hidden="0"/>
    </xf>
    <xf numFmtId="0" fontId="22" fillId="8" borderId="1" applyAlignment="1" pivotButton="0" quotePrefix="0" xfId="0">
      <alignment vertical="top" wrapText="1"/>
    </xf>
    <xf numFmtId="165" fontId="22" fillId="8" borderId="1" applyAlignment="1" pivotButton="0" quotePrefix="0" xfId="0">
      <alignment vertical="top" wrapText="1"/>
    </xf>
    <xf numFmtId="3" fontId="21" fillId="10" borderId="2" pivotButton="0" quotePrefix="0" xfId="0"/>
    <xf numFmtId="0" fontId="23" fillId="0" borderId="0" pivotButton="0" quotePrefix="0" xfId="0"/>
    <xf numFmtId="0" fontId="24" fillId="0" borderId="0" pivotButton="0" quotePrefix="0" xfId="0"/>
    <xf numFmtId="0" fontId="25" fillId="2" borderId="3" applyAlignment="1" pivotButton="0" quotePrefix="0" xfId="0">
      <alignment vertical="center" wrapText="1"/>
    </xf>
    <xf numFmtId="0" fontId="26" fillId="0" borderId="3" pivotButton="0" quotePrefix="0" xfId="0"/>
    <xf numFmtId="0" fontId="19" fillId="0" borderId="3" applyAlignment="1" pivotButton="0" quotePrefix="0" xfId="0">
      <alignment vertical="top" wrapText="1"/>
    </xf>
    <xf numFmtId="0" fontId="15" fillId="0" borderId="3" applyAlignment="1" pivotButton="0" quotePrefix="0" xfId="0">
      <alignment vertical="top" wrapText="1"/>
    </xf>
    <xf numFmtId="0" fontId="27" fillId="0" borderId="3" applyAlignment="1" pivotButton="0" quotePrefix="0" xfId="0">
      <alignment horizontal="center" vertical="center"/>
    </xf>
    <xf numFmtId="0" fontId="28" fillId="0" borderId="3" applyAlignment="1" pivotButton="0" quotePrefix="0" xfId="0">
      <alignment vertical="top" wrapText="1"/>
    </xf>
    <xf numFmtId="0" fontId="29" fillId="0" borderId="3" applyAlignment="1" pivotButton="0" quotePrefix="0" xfId="0">
      <alignment horizontal="center" vertical="center"/>
    </xf>
    <xf numFmtId="0" fontId="20" fillId="0" borderId="0" pivotButton="0" quotePrefix="0" xfId="0"/>
    <xf numFmtId="0" fontId="25" fillId="2" borderId="0" applyAlignment="1" pivotButton="0" quotePrefix="0" xfId="0">
      <alignment vertical="center" wrapText="1"/>
    </xf>
    <xf numFmtId="0" fontId="30" fillId="0" borderId="0" pivotButton="0" quotePrefix="0" xfId="0"/>
    <xf numFmtId="0" fontId="31" fillId="0" borderId="0" pivotButton="0" quotePrefix="0" xfId="0"/>
    <xf numFmtId="0" fontId="37" fillId="0" borderId="0" pivotButton="0" quotePrefix="0" xfId="0"/>
    <xf numFmtId="0" fontId="26" fillId="0" borderId="0" pivotButton="0" quotePrefix="0" xfId="0"/>
    <xf numFmtId="0" fontId="38" fillId="0" borderId="0" pivotButton="0" quotePrefix="0" xfId="0"/>
    <xf numFmtId="0" fontId="39" fillId="0" borderId="0" pivotButton="0" quotePrefix="0" xfId="0"/>
  </cellXfs>
  <cellStyles count="1">
    <cellStyle name="Normal" xfId="0" builtinId="0" hidden="0"/>
  </cellStyles>
  <dxfs count="9">
    <dxf>
      <font>
        <name val="Calibri"/>
        <b val="1"/>
        <color rgb="00B3261E"/>
        <sz val="12"/>
      </font>
      <fill>
        <patternFill patternType="solid">
          <fgColor rgb="00FCE8E6"/>
        </patternFill>
      </fill>
    </dxf>
    <dxf>
      <font>
        <name val="Calibri"/>
        <b val="1"/>
        <color rgb="001B6B45"/>
        <sz val="12"/>
      </font>
      <fill>
        <patternFill patternType="solid">
          <fgColor rgb="00E6F2EC"/>
        </patternFill>
      </fill>
    </dxf>
    <dxf>
      <font>
        <name val="Calibri"/>
        <color rgb="001B6B45"/>
        <sz val="8.5"/>
      </font>
    </dxf>
    <dxf>
      <font>
        <name val="Calibri"/>
        <b val="1"/>
        <color rgb="00B3261E"/>
        <sz val="13"/>
      </font>
      <fill>
        <patternFill patternType="solid">
          <fgColor rgb="00FCE8E6"/>
        </patternFill>
      </fill>
    </dxf>
    <dxf>
      <font>
        <name val="Calibri"/>
        <b val="1"/>
        <color rgb="001B6B45"/>
        <sz val="13"/>
      </font>
      <fill>
        <patternFill patternType="solid">
          <fgColor rgb="00E6F2EC"/>
        </patternFill>
      </fill>
    </dxf>
    <dxf>
      <font>
        <name val="Calibri"/>
        <b val="1"/>
        <color rgb="00B3261E"/>
        <sz val="9.5"/>
      </font>
      <fill>
        <patternFill patternType="solid">
          <fgColor rgb="00FCE8E6"/>
        </patternFill>
      </fill>
    </dxf>
    <dxf>
      <font>
        <name val="Calibri"/>
        <b val="1"/>
        <color rgb="001B6B45"/>
        <sz val="9.5"/>
      </font>
      <fill>
        <patternFill patternType="solid">
          <fgColor rgb="00E6F2EC"/>
        </patternFill>
      </fill>
    </dxf>
    <dxf>
      <font>
        <name val="Calibri"/>
        <b val="1"/>
        <color rgb="009C7A2E"/>
        <sz val="9.5"/>
      </font>
      <fill>
        <patternFill patternType="solid">
          <fgColor rgb="00FBF3DF"/>
        </patternFill>
      </fill>
    </dxf>
    <dxf>
      <font>
        <name val="Calibri"/>
        <b val="1"/>
        <color rgb="009C7A2E"/>
        <sz val="8.5"/>
      </font>
      <fill>
        <patternFill patternType="solid">
          <fgColor rgb="00EFF2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comments/comment1.xml><?xml version="1.0" encoding="utf-8"?>
<comments xmlns="http://schemas.openxmlformats.org/spreadsheetml/2006/main">
  <authors>
    <author>EAD · MCRS</author>
  </authors>
  <commentList>
    <comment ref="C9" authorId="0" shapeId="0">
      <text>
        <t>Title of the project activity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Framework label, verbatim. Must match the Mitigation Activity name in the registered MADD and on the Letter of Authorisation.</t>
      </text>
    </comment>
    <comment ref="C10" authorId="0" shapeId="0">
      <text>
        <t>Assigned MA-ID by the Environmental Affairs Department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Assigned on issuance of the Letter of Authorisation and registration in the MCRS.</t>
      </text>
    </comment>
    <comment ref="C11" authorId="0" shapeId="0">
      <text>
        <t>MAP-ID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Registry-added. The printed cover block names the participants but never their MAP-IDs, so the report cannot be attached to an account with certainty.</t>
      </text>
    </comment>
    <comment ref="C12" authorId="0" shapeId="0">
      <text>
        <t>Version number of the MADD that is applicable to this monitoring report
Must be the currently registered and validated MADD version. If a permanent change was approved during this period, quote the post-approval version.</t>
      </text>
    </comment>
    <comment ref="C13" authorId="0" shapeId="0">
      <text>
        <t>Version number of this monitoring report
Increment on every resubmission. A resubmission following a temporary deviation must be provided in both clean and track-changes format (Framework ¶5.5.2.4.3.4).</t>
      </text>
    </comment>
    <comment ref="C18" authorId="0" shapeId="0">
      <text>
        <t>Monitoring period number
Sequential, starting at 1, with no gaps.</t>
      </text>
    </comment>
    <comment ref="C22" authorId="0" shapeId="0">
      <text>
        <t>Monitoring report number for this monitoring period
Distinct from the monitoring period number. More than one report may be filed for a single period.</t>
      </text>
    </comment>
    <comment ref="C23" authorId="0" shapeId="0">
      <text>
        <t>End date of the immediately preceding monitoring period
Registry-added. Leave blank for the first monitoring period. Used to test contiguity: this period should start the day after the previous one ended.</t>
      </text>
    </comment>
    <comment ref="C25" authorId="0" shapeId="0">
      <text>
        <t>Is this monitoring period different from the period in the monitoring report already published on the EAD website?
Registry-added, mirroring the question Template N asks. The Framework requires all monitoring reports to be made publicly available.</t>
      </text>
    </comment>
    <comment ref="C29" authorId="0" shapeId="0">
      <text>
        <t>Crediting period type
Framework Template K field 5A, structured. The printed template asks for 'Crediting period type and duration' in one free-text cell.</t>
      </text>
    </comment>
    <comment ref="C32" authorId="0" shapeId="0">
      <text>
        <t>Scale of the Mitigation Activity
Registry-added but mandatory in practice: section 8E asks for remarks on the scale of a small-scale activity, the issuance fee is USD 0.50 to 3.00 per Mitigation Outcome by band, and the buffer retention is 1% to 5% by band. Templates L and N both capture scale; Template K omits it.</t>
      </text>
    </comment>
    <comment ref="C33" authorId="0" shapeId="0">
      <text>
        <t>Sign convention applied
Registry-added. Must match the convention declared in the registered MADD.</t>
      </text>
    </comment>
    <comment ref="C36" authorId="0" shapeId="0">
      <text>
        <t>Transferring participating Party
Malawi applies corresponding adjustments to all authorised Mitigation Outcomes at first transfer.</t>
      </text>
    </comment>
    <comment ref="C37" authorId="0" shapeId="0">
      <text>
        <t>Acquiring participating Party
Not applicable where the Mitigation Outcomes are only for other international mitigation purposes or for cancellation towards overall mitigation in global emissions.</t>
      </text>
    </comment>
    <comment ref="C39" authorId="0" shapeId="0">
      <text>
        <t>Applied methodology identifier and version
Must equal the methodology recorded in the registered MADD unless a deviation is declared in section 2.1B or 2.5B.</t>
      </text>
    </comment>
    <comment ref="C41" authorId="0" shapeId="0">
      <text>
        <t>Sectoral scope
Must match the sector in the registered MADD and the sectoral scope quoted on Templates L and N. The Framework never enumerates a sectoral-scope list for Template K; this workbook uses the IPCC top-level sectors that Template O reports against.</t>
      </text>
    </comment>
    <comment ref="C50" authorId="0" shapeId="0">
      <text>
        <t>Amount estimated ex-ante for this monitoring period in the MADD
Take this from the ex-ante schedule of the registered MADD, pro-rated to this monitoring period if the period does not align with calendar years. Explain the pro-rating in section 6E.</t>
      </text>
    </comment>
  </commentList>
</comments>
</file>

<file path=xl/comments/comment2.xml><?xml version="1.0" encoding="utf-8"?>
<comments xmlns="http://schemas.openxmlformats.org/spreadsheetml/2006/main">
  <authors>
    <author>EAD · MCRS</author>
  </authors>
  <commentList>
    <comment ref="C8" authorId="0" shapeId="0">
      <text>
        <t>General description of Mitigation Activity
Must be consistent with the summary in the registered MADD.</t>
      </text>
    </comment>
    <comment ref="C11" authorId="0" shapeId="0">
      <text>
        <t>Location of Mitigation Activity, including coordinates
The only geospatial requirement in the printed template. Give the narrative here and the coordinates below. Attach a boundary file or geo-referenced site photographs and record their Annex Ref IDs — the Framework requires no map at all, which the Registry treats as a gap.</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C16" authorId="0" shapeId="0">
      <text>
        <t>References to applied methodologies and standardized baselines
Must be consistent with fields 0.24 to 0.26 and with the registered MADD.</t>
      </text>
    </comment>
    <comment ref="F38" authorId="0" shapeId="0">
      <text>
        <t>Wishes to be considered a Mitigation Activity Participant?
Framework field 3.3A. Note that the printed prompt asks about the Party while the tick rows are per entity; the Registry records it per entity and rolls up to the Party.</t>
      </text>
    </comment>
  </commentList>
</comments>
</file>

<file path=xl/comments/comment3.xml><?xml version="1.0" encoding="utf-8"?>
<comments xmlns="http://schemas.openxmlformats.org/spreadsheetml/2006/main">
  <authors>
    <author>EAD · MCRS</author>
  </authors>
  <commentList>
    <comment ref="C8" authorId="0" shapeId="0">
      <text>
        <t>Description of implemented Mitigation Activity
Describe actual implementation during this monitoring period. Any divergence from the registered design must also be declared under section 2B.</t>
      </text>
    </comment>
    <comment ref="G8" authorId="0" shapeId="0">
      <text>
        <t>Optional. Type a short reference ID for the annex that supports this field, e.g. SITE_PHOTO_01 or FIN_MODEL_v3. Then add the same ID as a row on the Evidence Register tab. MCRS will prompt you to upload the file after parsing.</t>
      </text>
    </comment>
    <comment ref="C13" authorId="0" shapeId="0">
      <text>
        <t>Temporary deviations from the registered monitoring plan, applied methodologies, standardized baselines or other methodological regulatory documents
A request must be made before the issuance request. The deviation must be described as part of the monitoring report, verified by an eligible VVB, and the report uploaded in both clean and track-changes format.</t>
      </text>
    </comment>
    <comment ref="G13" authorId="0" shapeId="0">
      <text>
        <t>Optional. Type a short reference ID for the annex that supports this field, e.g. SITE_PHOTO_01 or FIN_MODEL_v3. Then add the same ID as a row on the Evidence Register tab. MCRS will prompt you to upload the file after parsing.</t>
      </text>
    </comment>
    <comment ref="C14" authorId="0" shapeId="0">
      <text>
        <t>Corrections
Only corrections with no material impact on the calculation of achieved reductions or removals belong here. A correction that does change the numbers is a permanent change and must be declared at 2.5B or 2.6B.</t>
      </text>
    </comment>
    <comment ref="G14" authorId="0" shapeId="0">
      <text>
        <t>Optional. Type a short reference ID for the annex that supports this field, e.g. SITE_PHOTO_01 or FIN_MODEL_v3. Then add the same ID as a row on the Evidence Register tab. MCRS will prompt you to upload the file after parsing.</t>
      </text>
    </comment>
    <comment ref="C15" authorId="0" shapeId="0">
      <text>
        <t>Changes to the start date of the crediting period
A permanent change. The new start date may not be before 1 January 2021, and fields 0.18, 0.19 and every monitoring period bound must be recomputed.</t>
      </text>
    </comment>
    <comment ref="G15" authorId="0" shapeId="0">
      <text>
        <t>Optional. Type a short reference ID for the annex that supports this field, e.g. SITE_PHOTO_01 or FIN_MODEL_v3. Then add the same ID as a row on the Evidence Register tab. MCRS will prompt you to upload the file after parsing.</t>
      </text>
    </comment>
    <comment ref="C16" authorId="0" shapeId="0">
      <text>
        <t>Inclusion of monitoring plan
This category has no counterpart in the Framework's own change taxonomy at §5.5.2.4.2. The Registry reads it as 'a monitoring plan has been included where the registered MADD did not contain one'; the EAD has been asked to define it.</t>
      </text>
    </comment>
    <comment ref="G16" authorId="0" shapeId="0">
      <text>
        <t>Optional. Type a short reference ID for the annex that supports this field, e.g. SITE_PHOTO_01 or FIN_MODEL_v3. Then add the same ID as a row on the Evidence Register tab. MCRS will prompt you to upload the file after parsing.</t>
      </text>
    </comment>
    <comment ref="C17" authorId="0" shapeId="0">
      <text>
        <t>Permanent changes to the registered monitoring plan or permanent deviation of monitoring from the applied methodologies, standardized baselines, or other methodological regulatory documents
Requires MNR approval through the EAD. Where declared, field 0.5 must quote the post-approval MADD version.</t>
      </text>
    </comment>
    <comment ref="G17" authorId="0" shapeId="0">
      <text>
        <t>Optional. Type a short reference ID for the annex that supports this field, e.g. SITE_PHOTO_01 or FIN_MODEL_v3. Then add the same ID as a row on the Evidence Register tab. MCRS will prompt you to upload the file after parsing.</t>
      </text>
    </comment>
    <comment ref="C18" authorId="0" shapeId="0">
      <text>
        <t>Changes to project design
Corresponds to a change to the authorised MADD. Requires MNR approval and probably re-validation.</t>
      </text>
    </comment>
    <comment ref="G18"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4.xml><?xml version="1.0" encoding="utf-8"?>
<comments xmlns="http://schemas.openxmlformats.org/spreadsheetml/2006/main">
  <authors>
    <author>EAD · MCRS</author>
  </authors>
  <commentList>
    <comment ref="C8" authorId="0" shapeId="0">
      <text>
        <t>Description of the Monitoring System
Attach the monitoring system diagram or organogram and record its Annex Ref ID.</t>
      </text>
    </comment>
    <comment ref="G8" authorId="0" shapeId="0">
      <text>
        <t>Optional. Type a short reference ID for the annex that supports this field, e.g. SITE_PHOTO_01 or FIN_MODEL_v3. Then add the same ID as a row on the Evidence Register tab. MCRS will prompt you to upload the file after parsing.</t>
      </text>
    </comment>
    <comment ref="C12" authorId="0" shapeId="0">
      <text>
        <t>Record retention period
The Framework specifies no retention period for monitoring evidence. State the period you apply; the Registry recommends a minimum of the crediting period plus ten years.</t>
      </text>
    </comment>
  </commentList>
</comments>
</file>

<file path=xl/comments/comment5.xml><?xml version="1.0" encoding="utf-8"?>
<comments xmlns="http://schemas.openxmlformats.org/spreadsheetml/2006/main">
  <authors>
    <author>EAD · MCRS</author>
  </authors>
  <commentList>
    <comment ref="I8" authorId="0" shapeId="0">
      <text>
        <t>Same as the registered MADD?
If No, a deviation must be declared at 2.1B or 2.5B and recorded in the deviation register.</t>
      </text>
    </comment>
  </commentList>
</comments>
</file>

<file path=xl/comments/comment6.xml><?xml version="1.0" encoding="utf-8"?>
<comments xmlns="http://schemas.openxmlformats.org/spreadsheetml/2006/main">
  <authors>
    <author>EAD · MCRS</author>
  </authors>
  <commentList>
    <comment ref="I8" authorId="0" shapeId="0">
      <text>
        <t>2.6D Value(s) of the monitored parameter
The aggregate value for this monitoring period. Record the underlying series on the 'Monitored series' table below.</t>
      </text>
    </comment>
    <comment ref="J8" authorId="0" shapeId="0">
      <text>
        <t>Data completeness
Registry-added. The proportion of the period for which valid data exists. Anything below 100% requires the gap treatment to be described in QA/QC.</t>
      </text>
    </comment>
  </commentList>
</comments>
</file>

<file path=xl/comments/comment7.xml><?xml version="1.0" encoding="utf-8"?>
<comments xmlns="http://schemas.openxmlformats.org/spreadsheetml/2006/main">
  <authors>
    <author>EAD · MCRS</author>
  </authors>
  <commentList>
    <comment ref="G9"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8.xml><?xml version="1.0" encoding="utf-8"?>
<comments xmlns="http://schemas.openxmlformats.org/spreadsheetml/2006/main">
  <authors>
    <author>EAD · MCRS</author>
  </authors>
  <commentList>
    <comment ref="C8" authorId="0" shapeId="0">
      <text>
        <t>Calculation of baseline emissions or baseline net removals
Set out the formulas, the substituted values and the result. Must be consistent with the crediting baseline in the registered MADD section 3.1.3.</t>
      </text>
    </comment>
    <comment ref="C11" authorId="0" shapeId="0">
      <text>
        <t>Variable symbol
For example BE_y, PE_EC,y, LE_y. Must resolve to a parameter declared in Section D or to another line in this table.</t>
      </text>
    </comment>
    <comment ref="J11" authorId="0" shapeId="0">
      <text>
        <t>Is this the section result?
Mark exactly one line per section as the result. That value is carried into section 4E.</t>
      </text>
    </comment>
    <comment ref="C44" authorId="0" shapeId="0">
      <text>
        <t>Variable symbol
For example BE_y, PE_EC,y, LE_y. Must resolve to a parameter declared in Section D or to another line in this table.</t>
      </text>
    </comment>
    <comment ref="J44" authorId="0" shapeId="0">
      <text>
        <t>Is this the section result?
Mark exactly one line per section as the result. That value is carried into section 4E.</t>
      </text>
    </comment>
    <comment ref="C75" authorId="0" shapeId="0">
      <text>
        <t>Calculation of leakage emissions
Where the methodology defines no leakage, answer No above and enter 'Not applicable' with a justification here.</t>
      </text>
    </comment>
    <comment ref="C78" authorId="0" shapeId="0">
      <text>
        <t>Variable symbol
For example BE_y, PE_EC,y, LE_y. Must resolve to a parameter declared in Section D or to another line in this table.</t>
      </text>
    </comment>
    <comment ref="J78" authorId="0" shapeId="0">
      <text>
        <t>Is this the section result?
Mark exactly one line per section as the result. That value is carried into section 4E.</t>
      </text>
    </comment>
  </commentList>
</comments>
</file>

<file path=xl/comments/comment9.xml><?xml version="1.0" encoding="utf-8"?>
<comments xmlns="http://schemas.openxmlformats.org/spreadsheetml/2006/main">
  <authors>
    <author>EAD · MCRS</author>
  </authors>
  <commentList>
    <comment ref="C8" authorId="0" shapeId="0">
      <text>
        <t>Baseline GHG emissions or baseline net GHG removals
Carried from the section result of the 1E calculation lines. The printed template labels this column 'Activity GHG Emissions or actual net GHG Removals', identically to the next column — a defect in the Framework that makes the balance uncomputable as printed.</t>
      </text>
    </comment>
    <comment ref="B15" authorId="0" shapeId="0">
      <text>
        <t>Vintage year
The calendar year in which the mitigation outcome occurred. Corresponding adjustments are applied by that calendar year, and outcomes must be used within the same NDC implementation period in which they occurred.</t>
      </text>
    </comment>
  </commentList>
</comments>
</file>

<file path=xl/comments/comment10.xml><?xml version="1.0" encoding="utf-8"?>
<comments xmlns="http://schemas.openxmlformats.org/spreadsheetml/2006/main">
  <authors>
    <author>EAD · MCRS</author>
  </authors>
  <commentList>
    <comment ref="C12" authorId="0" shapeId="0">
      <text>
        <t>Explanation of calculation of the amount estimated ex-ante for this monitoring period in the MADD
Explain how the ex-ante figure was derived from the registered MADD. If this monitoring period does not align with the MADD's calendar years, state the pro-rating basis.</t>
      </text>
    </comment>
    <comment ref="C13" authorId="0" shapeId="0">
      <text>
        <t>Remarks on the increase in achieved emission reductions
Required where the achieved amount exceeds the ex-ante estimate.</t>
      </text>
    </comment>
    <comment ref="C14" authorId="0" shapeId="0">
      <text>
        <t>Remarks on the shortfall in achieved emission reductions
Registry-added. Required where the achieved amount falls short of the ex-ante estimate. The printed template has no field for this case at all.</t>
      </text>
    </comment>
    <comment ref="C15" authorId="0" shapeId="0">
      <text>
        <t>Remarks on the scale of small-scale project activity
Required where the activity is micro-scale or small-scale. Confirm that the activity has not exceeded its scale threshold during this period; crossing a threshold changes both the issuance fee and the buffer retention.</t>
      </text>
    </comment>
  </commentList>
</comments>
</file>

<file path=xl/comments/comment11.xml><?xml version="1.0" encoding="utf-8"?>
<comments xmlns="http://schemas.openxmlformats.org/spreadsheetml/2006/main">
  <authors>
    <author>EAD · MCRS</author>
  </authors>
  <commentList>
    <comment ref="C89" authorId="0" shapeId="0">
      <text>
        <t>Did any reversal of emission reductions or removals occur during this monitoring period?
Registry-added. Template J commits Malawi to ensuring reversals are addressed in full, and the National Buffer Account exists for that purpose, but the printed monitoring report never asks.</t>
      </text>
    </comment>
    <comment ref="G91"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12.xml><?xml version="1.0" encoding="utf-8"?>
<comments xmlns="http://schemas.openxmlformats.org/spreadsheetml/2006/main">
  <authors>
    <author>EAD · MCRS</author>
  </authors>
  <commentList>
    <comment ref="C8" authorId="0" shapeId="0">
      <text>
        <t>Monitoring report in clean format — Annex Ref ID
Framework ¶5.5.2.4.3.4 requires a deviated monitoring report to be uploaded in both clean and track-changes format. The Registry requires the clean copy for every report.</t>
      </text>
    </comment>
    <comment ref="C9" authorId="0" shapeId="0">
      <text>
        <t>Monitoring report in track-changes format — Annex Ref ID
Required where any temporary deviation or permanent change is declared in Section B.</t>
      </text>
    </comment>
    <comment ref="C11" authorId="0" shapeId="0">
      <text>
        <t>Calibration certificates for all measuring equipment — Annex Ref ID
Required where any monitored parameter is determined by measurement.</t>
      </text>
    </comment>
    <comment ref="C13" authorId="0" shapeId="0">
      <text>
        <t>Site and equipment photographs — Annex Ref ID
Geo-referenced where possible. Record each one on the Evidence Register.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3.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sheet1.xml><?xml version="1.0" encoding="utf-8"?>
<worksheet xmlns="http://schemas.openxmlformats.org/spreadsheetml/2006/main">
  <sheetPr>
    <outlinePr summaryBelow="1" summaryRight="1"/>
    <pageSetUpPr/>
  </sheetPr>
  <dimension ref="B2:C38"/>
  <sheetViews>
    <sheetView showGridLines="0" workbookViewId="0">
      <pane ySplit="5" topLeftCell="A6" activePane="bottomLeft" state="frozen"/>
      <selection pane="bottomLeft" activeCell="A1" sqref="A1"/>
    </sheetView>
  </sheetViews>
  <sheetFormatPr baseColWidth="8" defaultRowHeight="15"/>
  <cols>
    <col width="2.5" customWidth="1" min="1" max="1"/>
    <col width="30" customWidth="1" min="2" max="2"/>
    <col width="96" customWidth="1" min="3" max="3"/>
    <col width="4" customWidth="1" min="4" max="4"/>
  </cols>
  <sheetData>
    <row r="2" ht="18" customHeight="1">
      <c r="B2" s="1" t="inlineStr">
        <is>
          <t>MALAWI CARBON REGISTRY SYSTEM  ·  OFFICIAL SUBMISSION TEMPLATE</t>
        </is>
      </c>
    </row>
    <row r="3" ht="46" customHeight="1">
      <c r="B3" s="2" t="inlineStr">
        <is>
          <t>Template K — Monitoring Report</t>
        </is>
      </c>
    </row>
    <row r="4" ht="32" customHeight="1">
      <c r="B4" s="3" t="inlineStr">
        <is>
          <t>The Monitoring Report records the outcomes achieved during a monitoring period, in accordance with the monitoring methodology established in the registered MADD. It is reviewed by the EAD, then verified by an independent accredited Validation and Verification Body, and it is the evidentiary basis for the issuance of Mitigation Outcomes.</t>
        </is>
      </c>
    </row>
    <row r="5">
      <c r="B5" s="4" t="n"/>
      <c r="C5" s="4" t="n"/>
    </row>
    <row r="6" ht="16" customHeight="1">
      <c r="B6" s="5" t="inlineStr">
        <is>
          <t>Template code</t>
        </is>
      </c>
      <c r="C6" s="6" t="inlineStr">
        <is>
          <t>K</t>
        </is>
      </c>
    </row>
    <row r="7" ht="16" customHeight="1">
      <c r="B7" s="5" t="inlineStr">
        <is>
          <t>Template version</t>
        </is>
      </c>
      <c r="C7" s="6" t="inlineStr">
        <is>
          <t>1.4</t>
        </is>
      </c>
    </row>
    <row r="8" ht="16" customHeight="1">
      <c r="B8" s="5" t="inlineStr">
        <is>
          <t>Issued</t>
        </is>
      </c>
      <c r="C8" s="6" t="inlineStr">
        <is>
          <t>2026-07-25</t>
        </is>
      </c>
    </row>
    <row r="9" ht="16" customHeight="1">
      <c r="B9" s="5" t="inlineStr">
        <is>
          <t>Applies to track(s)</t>
        </is>
      </c>
      <c r="C9" s="6" t="inlineStr">
        <is>
          <t>Article 6.2, Article 6.4, VCM requiring a corresponding adjustment</t>
        </is>
      </c>
    </row>
    <row r="10" ht="16" customHeight="1">
      <c r="B10" s="5" t="inlineStr">
        <is>
          <t>Prepared and submitted by</t>
        </is>
      </c>
      <c r="C10" s="6" t="inlineStr">
        <is>
          <t>Mitigation Activity Participant (MAP)</t>
        </is>
      </c>
    </row>
    <row r="11" ht="16" customHeight="1">
      <c r="B11" s="5" t="inlineStr">
        <is>
          <t>Reviewed / evaluated by</t>
        </is>
      </c>
      <c r="C11" s="6" t="inlineStr">
        <is>
          <t>EAD, then verified by an accredited VVB using Annex III Checklist B</t>
        </is>
      </c>
    </row>
    <row r="12" ht="16" customHeight="1">
      <c r="B12" s="5" t="inlineStr">
        <is>
          <t>Legal basis</t>
        </is>
      </c>
      <c r="C12" s="6" t="inlineStr">
        <is>
          <t>Malawi Article 6 Carbon Market Framework, Annex I Template K; verification per Checklist B; process per §5.7.2.5 and ¶68.5</t>
        </is>
      </c>
    </row>
    <row r="13" ht="16" customHeight="1">
      <c r="B13" s="5" t="inlineStr">
        <is>
          <t>Document fingerprint</t>
        </is>
      </c>
      <c r="C13" s="6" t="inlineStr">
        <is>
          <t>c88375dd42852fa5</t>
        </is>
      </c>
    </row>
    <row r="15">
      <c r="B15" s="7" t="inlineStr">
        <is>
          <t>HOW TO USE THIS WORKBOOK</t>
        </is>
      </c>
    </row>
    <row r="16" ht="27" customHeight="1">
      <c r="B16" s="8" t="inlineStr">
        <is>
          <t>▪  This workbook is a controlled document. Its structure is locked. You can only type in the cream-coloured input cells; everything else is protected so that the Registry can read your submission automatically and without ambiguity.</t>
        </is>
      </c>
    </row>
    <row r="17" ht="27" customHeight="1">
      <c r="B17" s="8" t="inlineStr">
        <is>
          <t>▪  Work through the tabs from left to right. Fields marked ● are mandatory. Fields marked ○ are optional. Fields marked ◐ are conditional — the guidance note on the cell tells you when they apply.</t>
        </is>
      </c>
    </row>
    <row r="18" ht="27" customHeight="1">
      <c r="B18" s="8" t="inlineStr">
        <is>
          <t>▪  Cells with a drop-down arrow accept only listed values. Do not paste free text over them; if none of the values fits, use the 'Other' option where one is offered and complete the adjacent explanation field.</t>
        </is>
      </c>
    </row>
    <row r="19" ht="15" customHeight="1">
      <c r="B19" s="8" t="inlineStr">
        <is>
          <t>▪  Shaded cells with a calculator icon in the label are calculated for you. Do not attempt to overwrite them.</t>
        </is>
      </c>
    </row>
    <row r="20" ht="51" customHeight="1">
      <c r="B20" s="8" t="inlineStr">
        <is>
          <t>▪  Where a field asks for supporting evidence (a photo, a map, a GIS file, a PDF annex, a certificate), type a short reference ID of your own choosing in the 'Annex Ref ID' column — for example SITE_PHOTO_01. List every reference on the 'Evidence Register' tab. When you upload this workbook, MCRS will read those IDs and prompt you to attach the matching file to each one.</t>
        </is>
      </c>
    </row>
    <row r="21" ht="27" customHeight="1">
      <c r="B21" s="8" t="inlineStr">
        <is>
          <t>▪  The 'Validation' tab runs live checks. Every check must read PASS before you upload. MCRS re-runs the same checks server-side and will reject a workbook that fails any of them.</t>
        </is>
      </c>
    </row>
    <row r="22" ht="27" customHeight="1">
      <c r="B22" s="8" t="inlineStr">
        <is>
          <t>▪  Do not rename tabs, do not insert or delete rows or columns, do not unprotect sheets, and do not save this file as .xls or .csv. Any of these will make the file unreadable to MCRS.</t>
        </is>
      </c>
    </row>
    <row r="23" ht="27" customHeight="1">
      <c r="B23" s="8" t="inlineStr">
        <is>
          <t>▪  Do not delete this workbook's hidden sheets. They carry the machine-readable schema that lets MCRS ingest your data. A workbook whose schema is missing or altered will be rejected.</t>
        </is>
      </c>
    </row>
    <row r="25">
      <c r="B25" s="7" t="inlineStr">
        <is>
          <t>SUBMISSION READINESS</t>
        </is>
      </c>
    </row>
    <row r="26" ht="26" customHeight="1">
      <c r="B26" s="9">
        <f>IF(COUNTIF(Validation!$E$8:$E$400,"FAIL")=0,"READY TO UPLOAD — all checks pass.","NOT READY — "&amp;COUNTIF(Validation!$E$8:$E$400,"FAIL")&amp;" check(s) failing. Open the Validation tab.")</f>
        <v/>
      </c>
    </row>
    <row r="28">
      <c r="B28" s="7" t="inlineStr">
        <is>
          <t>NOTES ON THIS TEMPLATE</t>
        </is>
      </c>
    </row>
    <row r="29" ht="47" customHeight="1">
      <c r="B29" s="10" t="inlineStr">
        <is>
          <t>▪  Under Article 6.4 the Framework directs MAPs to the UNFCCC Monitoring Report Form A6.4M-MR-FORM (¶45.1.1), even though Template K's heading claims applicability to Article 6.4. For Article 6.4 activities this workbook is used as the Registry's national record; the UNFCCC form remains the instrument filed with the Supervisory Body. Field 0.1 records the track.</t>
        </is>
      </c>
    </row>
    <row r="30" ht="36" customHeight="1">
      <c r="B30" s="10" t="inlineStr">
        <is>
          <t>▪  The printed template asks for 'Duration of this monitoring period' as a single free-text cell. That makes every meaningful validation impossible — no overlap check, no contiguity check, no containment in the crediting period. Fields 0.8 and 0.9 split it into a start date and an end date, which is the structure Template N already uses.</t>
        </is>
      </c>
    </row>
    <row r="31" ht="47" customHeight="1">
      <c r="B31" s="10" t="inlineStr">
        <is>
          <t>▪  The printed template's calculation table at 4E carries the header 'Activity GHG Emissions or actual net GHG Removals (tCO2e)' twice, in what must be the baseline column and the project column. As printed the mass balance cannot be computed. This workbook labels the first of the two as the baseline column and computes the balance; the defect is recorded in the schema gap register for the EAD to correct in the Framework.</t>
        </is>
      </c>
    </row>
    <row r="32" ht="47" customHeight="1">
      <c r="B32" s="10" t="inlineStr">
        <is>
          <t>▪  The three buckets 'before period 1', 'from period 1 to period 2' and 'after period 2' appear in Templates K and N but are never defined anywhere in the Framework. This workbook collects a per-vintage-year allocation, maps each year to an NDC implementation period, and derives the three buckets from it. That makes the figures auditable and consistent with the rule that corresponding adjustments are applied by the calendar year in which the outcome occurred.</t>
        </is>
      </c>
    </row>
    <row r="33" ht="25" customHeight="1">
      <c r="B33" s="10" t="inlineStr">
        <is>
          <t>▪  Vocabularies declared but bound to no field were removed from this build: LST_IMPACT_DIRECTION, LST_MALAWI_DISTRICT, LST_SECTOR, LST_YES_NO_NA. They are still available in the toolchain; a template that needs one binds it.</t>
        </is>
      </c>
    </row>
    <row r="36" ht="44" customHeight="1">
      <c r="B36" s="11" t="inlineStr">
        <is>
          <t>This is a controlled document and it is tamper-evident. MCRS checks its structure and contents on upload and will reject a file that has been altered — so do not unprotect sheets, insert or delete rows or columns, or change anything outside the input cells. Filling it in normally, saving it, and re-opening it are all fine and will not trip the check. If the template genuinely does not fit your activity, ask the EAD for a revised version rather than editing this one.</t>
        </is>
      </c>
    </row>
    <row r="38" ht="24" customHeight="1">
      <c r="B38" s="12" t="inlineStr">
        <is>
          <t>Document control  ·  K v1.4  ·  schema c88375dd42852fa5  ·  Environmental Affairs Department, Ministry of Natural Resources, Republic of Malawi</t>
        </is>
      </c>
    </row>
  </sheetData>
  <sheetProtection selectLockedCells="0" selectUnlockedCells="0" sheet="1" objects="0" insertRows="1" insertHyperlinks="1" autoFilter="1" scenarios="0" formatColumns="1" deleteColumns="1" insertColumns="1" pivotTables="1" deleteRows="1" formatCells="1" formatRows="1" sort="1" password="CA19"/>
  <mergeCells count="19">
    <mergeCell ref="B16:C16"/>
    <mergeCell ref="B3:C3"/>
    <mergeCell ref="B22:C22"/>
    <mergeCell ref="B31:C31"/>
    <mergeCell ref="B18:C18"/>
    <mergeCell ref="B21:C21"/>
    <mergeCell ref="B2:C2"/>
    <mergeCell ref="B23:C23"/>
    <mergeCell ref="B17:C17"/>
    <mergeCell ref="B38:C38"/>
    <mergeCell ref="B29:C29"/>
    <mergeCell ref="B19:C19"/>
    <mergeCell ref="B30:C30"/>
    <mergeCell ref="B33:C33"/>
    <mergeCell ref="B20:C20"/>
    <mergeCell ref="B36:C36"/>
    <mergeCell ref="B32:C32"/>
    <mergeCell ref="B26:C26"/>
    <mergeCell ref="B4:C4"/>
  </mergeCells>
  <conditionalFormatting sqref="B26:C26">
    <cfRule type="expression" priority="1" dxfId="0">
      <formula>ISNUMBER(SEARCH("NOT READY",$B$26))</formula>
    </cfRule>
    <cfRule type="expression" priority="2" dxfId="1">
      <formula>ISNUMBER(SEARCH("READY TO UPLOAD",$B$26))</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B2:BZ5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K · Cover block</t>
        </is>
      </c>
    </row>
    <row r="3" ht="25" customHeight="1">
      <c r="B3" s="14" t="inlineStr">
        <is>
          <t>Framework Template K cover block, verbatim, with the monitoring period split into two dates and the activity scale added because section 8E depends on it and the printed template never captures it.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0   Identity</t>
        </is>
      </c>
    </row>
    <row r="8" ht="22" customHeight="1">
      <c r="B8" s="18" t="inlineStr">
        <is>
          <t>0.1</t>
        </is>
      </c>
      <c r="C8" s="19" t="inlineStr">
        <is>
          <t>Regulatory track</t>
        </is>
      </c>
      <c r="D8" s="20" t="inlineStr"/>
      <c r="E8" s="21" t="inlineStr">
        <is>
          <t>●</t>
        </is>
      </c>
      <c r="F8" s="22" t="n"/>
      <c r="G8" s="23" t="n"/>
      <c r="H8" s="24">
        <f>IF(LEN(TRIM(F8&amp;""))=0,"↤ required","ok")</f>
        <v/>
      </c>
      <c r="BZ8" s="25" t="inlineStr">
        <is>
          <t>#FLD:k_article_track</t>
        </is>
      </c>
    </row>
    <row r="9" ht="22" customHeight="1">
      <c r="B9" s="18" t="inlineStr">
        <is>
          <t>0.2</t>
        </is>
      </c>
      <c r="C9" s="19" t="inlineStr">
        <is>
          <t>Title of the project activity</t>
        </is>
      </c>
      <c r="D9" s="20" t="inlineStr"/>
      <c r="E9" s="21" t="inlineStr">
        <is>
          <t>●</t>
        </is>
      </c>
      <c r="F9" s="26" t="n"/>
      <c r="G9" s="23" t="n"/>
      <c r="H9" s="27" t="inlineStr">
        <is>
          <t>from your MCRS account</t>
        </is>
      </c>
      <c r="BZ9" s="25" t="inlineStr">
        <is>
          <t>#FLD:k_activity_title</t>
        </is>
      </c>
    </row>
    <row r="10" ht="22" customHeight="1">
      <c r="B10" s="18" t="inlineStr">
        <is>
          <t>0.3</t>
        </is>
      </c>
      <c r="C10" s="19" t="inlineStr">
        <is>
          <t>Assigned MA-ID by the Environmental Affairs Department</t>
        </is>
      </c>
      <c r="D10" s="20" t="inlineStr"/>
      <c r="E10" s="21" t="inlineStr">
        <is>
          <t>●</t>
        </is>
      </c>
      <c r="F10" s="26" t="n"/>
      <c r="G10" s="23" t="n"/>
      <c r="H10" s="27" t="inlineStr">
        <is>
          <t>from your MCRS account</t>
        </is>
      </c>
      <c r="BZ10" s="25" t="inlineStr">
        <is>
          <t>#FLD:k_ma_id</t>
        </is>
      </c>
    </row>
    <row r="11" ht="22" customHeight="1">
      <c r="B11" s="18" t="inlineStr">
        <is>
          <t>0.4</t>
        </is>
      </c>
      <c r="C11" s="19" t="inlineStr">
        <is>
          <t>MAP-ID</t>
        </is>
      </c>
      <c r="D11" s="20" t="inlineStr"/>
      <c r="E11" s="21" t="inlineStr">
        <is>
          <t>●</t>
        </is>
      </c>
      <c r="F11" s="26" t="n"/>
      <c r="G11" s="23" t="n"/>
      <c r="H11" s="27" t="inlineStr">
        <is>
          <t>from your MCRS account</t>
        </is>
      </c>
      <c r="BZ11" s="25" t="inlineStr">
        <is>
          <t>#FLD:k_map_id</t>
        </is>
      </c>
    </row>
    <row r="12" ht="22" customHeight="1">
      <c r="B12" s="18" t="inlineStr">
        <is>
          <t>0.5</t>
        </is>
      </c>
      <c r="C12" s="19" t="inlineStr">
        <is>
          <t>Version number of the MADD that is applicable to this monitoring report</t>
        </is>
      </c>
      <c r="D12" s="20" t="inlineStr"/>
      <c r="E12" s="21" t="inlineStr">
        <is>
          <t>●</t>
        </is>
      </c>
      <c r="F12" s="22" t="n"/>
      <c r="G12" s="23" t="n"/>
      <c r="H12" s="24">
        <f>IF(LEN(TRIM(F12&amp;""))=0,"↤ required","ok")</f>
        <v/>
      </c>
      <c r="BZ12" s="25" t="inlineStr">
        <is>
          <t>#FLD:k_madd_version</t>
        </is>
      </c>
    </row>
    <row r="13" ht="22" customHeight="1">
      <c r="B13" s="18" t="inlineStr">
        <is>
          <t>0.6</t>
        </is>
      </c>
      <c r="C13" s="19" t="inlineStr">
        <is>
          <t>Version number of this monitoring report</t>
        </is>
      </c>
      <c r="D13" s="20" t="inlineStr"/>
      <c r="E13" s="21" t="inlineStr">
        <is>
          <t>●</t>
        </is>
      </c>
      <c r="F13" s="22" t="n"/>
      <c r="G13" s="23" t="n"/>
      <c r="H13" s="24">
        <f>IF(LEN(TRIM(F13&amp;""))=0,"↤ required","ok")</f>
        <v/>
      </c>
      <c r="BZ13" s="25" t="inlineStr">
        <is>
          <t>#FLD:k_mr_version</t>
        </is>
      </c>
    </row>
    <row r="14" ht="22" customHeight="1">
      <c r="B14" s="18" t="inlineStr">
        <is>
          <t>0.7</t>
        </is>
      </c>
      <c r="C14" s="19" t="inlineStr">
        <is>
          <t>Completion date of this monitoring report</t>
        </is>
      </c>
      <c r="D14" s="20" t="inlineStr"/>
      <c r="E14" s="21" t="inlineStr">
        <is>
          <t>●</t>
        </is>
      </c>
      <c r="F14" s="28" t="n"/>
      <c r="G14" s="23" t="n"/>
      <c r="H14" s="24">
        <f>IF(LEN(TRIM(F14&amp;""))=0,"↤ required","ok")</f>
        <v/>
      </c>
      <c r="BZ14" s="25" t="inlineStr">
        <is>
          <t>#FLD:k_mr_completion_date</t>
        </is>
      </c>
    </row>
    <row r="16" ht="22" customHeight="1">
      <c r="B16" s="17" t="inlineStr">
        <is>
          <t>0.8   Monitoring period</t>
        </is>
      </c>
    </row>
    <row r="17" ht="14" customHeight="1">
      <c r="B17" s="29" t="inlineStr">
        <is>
          <t>The printed template has one free-text cell here. Splitting it is what makes overlap, contiguity and crediting-period containment checkable.</t>
        </is>
      </c>
    </row>
    <row r="18" ht="22" customHeight="1">
      <c r="B18" s="18" t="inlineStr">
        <is>
          <t>0.8</t>
        </is>
      </c>
      <c r="C18" s="19" t="inlineStr">
        <is>
          <t>Monitoring period number</t>
        </is>
      </c>
      <c r="D18" s="20" t="inlineStr"/>
      <c r="E18" s="21" t="inlineStr">
        <is>
          <t>●</t>
        </is>
      </c>
      <c r="F18" s="30" t="n"/>
      <c r="G18" s="23" t="n"/>
      <c r="H18" s="24">
        <f>IF(LEN(TRIM(F18&amp;""))=0,"↤ required","ok")</f>
        <v/>
      </c>
      <c r="BZ18" s="25" t="inlineStr">
        <is>
          <t>#FLD:k_monitoring_period_number</t>
        </is>
      </c>
    </row>
    <row r="19" ht="22" customHeight="1">
      <c r="B19" s="18" t="inlineStr">
        <is>
          <t>0.9</t>
        </is>
      </c>
      <c r="C19" s="19" t="inlineStr">
        <is>
          <t>Monitoring period — start date</t>
        </is>
      </c>
      <c r="D19" s="20" t="inlineStr"/>
      <c r="E19" s="21" t="inlineStr">
        <is>
          <t>●</t>
        </is>
      </c>
      <c r="F19" s="28" t="n"/>
      <c r="G19" s="23" t="n"/>
      <c r="H19" s="24">
        <f>IF(LEN(TRIM(F19&amp;""))=0,"↤ required","ok")</f>
        <v/>
      </c>
      <c r="BZ19" s="25" t="inlineStr">
        <is>
          <t>#FLD:k_mp_start_date</t>
        </is>
      </c>
    </row>
    <row r="20" ht="22" customHeight="1">
      <c r="B20" s="18" t="inlineStr">
        <is>
          <t>0.10</t>
        </is>
      </c>
      <c r="C20" s="19" t="inlineStr">
        <is>
          <t>Monitoring period — end date</t>
        </is>
      </c>
      <c r="D20" s="20" t="inlineStr"/>
      <c r="E20" s="21" t="inlineStr">
        <is>
          <t>●</t>
        </is>
      </c>
      <c r="F20" s="28" t="n"/>
      <c r="G20" s="23" t="n"/>
      <c r="H20" s="24">
        <f>IF(LEN(TRIM(F20&amp;""))=0,"↤ required","ok")</f>
        <v/>
      </c>
      <c r="BZ20" s="25" t="inlineStr">
        <is>
          <t>#FLD:k_mp_end_date</t>
        </is>
      </c>
    </row>
    <row r="21" ht="22" customHeight="1">
      <c r="B21" s="18" t="inlineStr">
        <is>
          <t>0.11</t>
        </is>
      </c>
      <c r="C21" s="19" t="inlineStr">
        <is>
          <t>∑ Monitoring period length</t>
        </is>
      </c>
      <c r="D21" s="20" t="inlineStr">
        <is>
          <t>days</t>
        </is>
      </c>
      <c r="E21" s="21" t="inlineStr">
        <is>
          <t>●</t>
        </is>
      </c>
      <c r="F21" s="31">
        <f>IF(OR(F19="",F20=""),"",F20-F19+1)</f>
        <v/>
      </c>
      <c r="G21" s="23" t="n"/>
      <c r="H21" s="32" t="n"/>
      <c r="BZ21" s="25" t="inlineStr">
        <is>
          <t>#FLD:k_mp_days</t>
        </is>
      </c>
    </row>
    <row r="22" ht="22" customHeight="1">
      <c r="B22" s="18" t="inlineStr">
        <is>
          <t>0.12</t>
        </is>
      </c>
      <c r="C22" s="19" t="inlineStr">
        <is>
          <t>Monitoring report number for this monitoring period</t>
        </is>
      </c>
      <c r="D22" s="20" t="inlineStr"/>
      <c r="E22" s="21" t="inlineStr">
        <is>
          <t>●</t>
        </is>
      </c>
      <c r="F22" s="30" t="n"/>
      <c r="G22" s="23" t="n"/>
      <c r="H22" s="24">
        <f>IF(LEN(TRIM(F22&amp;""))=0,"↤ required","ok")</f>
        <v/>
      </c>
      <c r="BZ22" s="25" t="inlineStr">
        <is>
          <t>#FLD:k_mr_number_for_period</t>
        </is>
      </c>
    </row>
    <row r="23" ht="22" customHeight="1">
      <c r="B23" s="18" t="inlineStr">
        <is>
          <t>0.13</t>
        </is>
      </c>
      <c r="C23" s="8" t="inlineStr">
        <is>
          <t>End date of the immediately preceding monitoring period</t>
        </is>
      </c>
      <c r="D23" s="20" t="inlineStr"/>
      <c r="E23" s="33" t="inlineStr">
        <is>
          <t>◐</t>
        </is>
      </c>
      <c r="F23" s="28" t="n"/>
      <c r="G23" s="23" t="n"/>
      <c r="H23" s="34">
        <f>IF(LEN(TRIM(F23&amp;""))=0,"if applicable","ok")</f>
        <v/>
      </c>
      <c r="BZ23" s="25" t="inlineStr">
        <is>
          <t>#FLD:k_prior_period_end</t>
        </is>
      </c>
    </row>
    <row r="24" ht="74" customHeight="1">
      <c r="B24" s="18" t="inlineStr">
        <is>
          <t>0.14</t>
        </is>
      </c>
      <c r="C24" s="8" t="inlineStr">
        <is>
          <t>If there is a gap between periods, justify it</t>
        </is>
      </c>
      <c r="D24" s="20" t="inlineStr"/>
      <c r="E24" s="33" t="inlineStr">
        <is>
          <t>◐</t>
        </is>
      </c>
      <c r="F24" s="22" t="n"/>
      <c r="G24" s="23" t="n"/>
      <c r="H24" s="34">
        <f>IF(LEN(TRIM(F24&amp;""))=0,"if applicable","ok")</f>
        <v/>
      </c>
      <c r="BZ24" s="25" t="inlineStr">
        <is>
          <t>#FLD:k_mp_gap_justification</t>
        </is>
      </c>
    </row>
    <row r="25" ht="22" customHeight="1">
      <c r="B25" s="18" t="inlineStr">
        <is>
          <t>0.15</t>
        </is>
      </c>
      <c r="C25" s="19" t="inlineStr">
        <is>
          <t>Is this monitoring period different from the period in the monitoring report already published on the EAD website?</t>
        </is>
      </c>
      <c r="D25" s="20" t="inlineStr"/>
      <c r="E25" s="21" t="inlineStr">
        <is>
          <t>●</t>
        </is>
      </c>
      <c r="F25" s="22" t="n"/>
      <c r="G25" s="23" t="n"/>
      <c r="H25" s="24">
        <f>IF(LEN(TRIM(F25&amp;""))=0,"↤ required","ok")</f>
        <v/>
      </c>
      <c r="BZ25" s="25" t="inlineStr">
        <is>
          <t>#FLD:k_mp_differs_from_published</t>
        </is>
      </c>
    </row>
    <row r="26" ht="22" customHeight="1">
      <c r="B26" s="18" t="inlineStr">
        <is>
          <t>0.16</t>
        </is>
      </c>
      <c r="C26" s="8" t="inlineStr">
        <is>
          <t>If yes, state the period in the originally published report</t>
        </is>
      </c>
      <c r="D26" s="20" t="inlineStr"/>
      <c r="E26" s="33" t="inlineStr">
        <is>
          <t>◐</t>
        </is>
      </c>
      <c r="F26" s="22" t="n"/>
      <c r="G26" s="23" t="n"/>
      <c r="H26" s="34">
        <f>IF(LEN(TRIM(F26&amp;""))=0,"if applicable","ok")</f>
        <v/>
      </c>
      <c r="BZ26" s="25" t="inlineStr">
        <is>
          <t>#FLD:k_mp_original_published_period</t>
        </is>
      </c>
    </row>
    <row r="28" ht="22" customHeight="1">
      <c r="B28" s="17" t="inlineStr">
        <is>
          <t>0.17   Crediting period and scale</t>
        </is>
      </c>
    </row>
    <row r="29" ht="22" customHeight="1">
      <c r="B29" s="18" t="inlineStr">
        <is>
          <t>0.17</t>
        </is>
      </c>
      <c r="C29" s="19" t="inlineStr">
        <is>
          <t>Crediting period type</t>
        </is>
      </c>
      <c r="D29" s="20" t="inlineStr"/>
      <c r="E29" s="21" t="inlineStr">
        <is>
          <t>●</t>
        </is>
      </c>
      <c r="F29" s="22" t="n"/>
      <c r="G29" s="23" t="n"/>
      <c r="H29" s="24">
        <f>IF(LEN(TRIM(F29&amp;""))=0,"↤ required","ok")</f>
        <v/>
      </c>
      <c r="BZ29" s="25" t="inlineStr">
        <is>
          <t>#FLD:k_crediting_period_type</t>
        </is>
      </c>
    </row>
    <row r="30" ht="22" customHeight="1">
      <c r="B30" s="18" t="inlineStr">
        <is>
          <t>0.18</t>
        </is>
      </c>
      <c r="C30" s="19" t="inlineStr">
        <is>
          <t>Crediting period start date</t>
        </is>
      </c>
      <c r="D30" s="20" t="inlineStr"/>
      <c r="E30" s="21" t="inlineStr">
        <is>
          <t>●</t>
        </is>
      </c>
      <c r="F30" s="28" t="n"/>
      <c r="G30" s="23" t="n"/>
      <c r="H30" s="24">
        <f>IF(LEN(TRIM(F30&amp;""))=0,"↤ required","ok")</f>
        <v/>
      </c>
      <c r="BZ30" s="25" t="inlineStr">
        <is>
          <t>#FLD:k_crediting_period_start</t>
        </is>
      </c>
    </row>
    <row r="31" ht="22" customHeight="1">
      <c r="B31" s="18" t="inlineStr">
        <is>
          <t>0.19</t>
        </is>
      </c>
      <c r="C31" s="19" t="inlineStr">
        <is>
          <t>Crediting period end date</t>
        </is>
      </c>
      <c r="D31" s="20" t="inlineStr"/>
      <c r="E31" s="21" t="inlineStr">
        <is>
          <t>●</t>
        </is>
      </c>
      <c r="F31" s="28" t="n"/>
      <c r="G31" s="23" t="n"/>
      <c r="H31" s="24">
        <f>IF(LEN(TRIM(F31&amp;""))=0,"↤ required","ok")</f>
        <v/>
      </c>
      <c r="BZ31" s="25" t="inlineStr">
        <is>
          <t>#FLD:k_crediting_period_end</t>
        </is>
      </c>
    </row>
    <row r="32" ht="22" customHeight="1">
      <c r="B32" s="18" t="inlineStr">
        <is>
          <t>0.20</t>
        </is>
      </c>
      <c r="C32" s="19" t="inlineStr">
        <is>
          <t>Scale of the Mitigation Activity</t>
        </is>
      </c>
      <c r="D32" s="20" t="inlineStr"/>
      <c r="E32" s="21" t="inlineStr">
        <is>
          <t>●</t>
        </is>
      </c>
      <c r="F32" s="22" t="n"/>
      <c r="G32" s="23" t="n"/>
      <c r="H32" s="24">
        <f>IF(LEN(TRIM(F32&amp;""))=0,"↤ required","ok")</f>
        <v/>
      </c>
      <c r="BZ32" s="25" t="inlineStr">
        <is>
          <t>#FLD:k_activity_scale</t>
        </is>
      </c>
    </row>
    <row r="33" ht="22" customHeight="1">
      <c r="B33" s="18" t="inlineStr">
        <is>
          <t>0.21</t>
        </is>
      </c>
      <c r="C33" s="19" t="inlineStr">
        <is>
          <t>Sign convention applied</t>
        </is>
      </c>
      <c r="D33" s="20" t="inlineStr"/>
      <c r="E33" s="21" t="inlineStr">
        <is>
          <t>●</t>
        </is>
      </c>
      <c r="F33" s="22" t="n"/>
      <c r="G33" s="23" t="n"/>
      <c r="H33" s="24">
        <f>IF(LEN(TRIM(F33&amp;""))=0,"↤ required","ok")</f>
        <v/>
      </c>
      <c r="BZ33" s="25" t="inlineStr">
        <is>
          <t>#FLD:k_sign_convention</t>
        </is>
      </c>
    </row>
    <row r="35" ht="22" customHeight="1">
      <c r="B35" s="17" t="inlineStr">
        <is>
          <t>0.22   Parties and methodologies</t>
        </is>
      </c>
    </row>
    <row r="36" ht="22" customHeight="1">
      <c r="B36" s="18" t="inlineStr">
        <is>
          <t>0.22</t>
        </is>
      </c>
      <c r="C36" s="19" t="inlineStr">
        <is>
          <t>Transferring participating Party</t>
        </is>
      </c>
      <c r="D36" s="20" t="inlineStr"/>
      <c r="E36" s="21" t="inlineStr">
        <is>
          <t>●</t>
        </is>
      </c>
      <c r="F36" s="22" t="inlineStr">
        <is>
          <t>Malawi</t>
        </is>
      </c>
      <c r="G36" s="23" t="n"/>
      <c r="H36" s="24">
        <f>IF(LEN(TRIM(F36&amp;""))=0,"↤ required","ok")</f>
        <v/>
      </c>
      <c r="BZ36" s="25" t="inlineStr">
        <is>
          <t>#FLD:k_transferring_party</t>
        </is>
      </c>
    </row>
    <row r="37" ht="22" customHeight="1">
      <c r="B37" s="18" t="inlineStr">
        <is>
          <t>0.23</t>
        </is>
      </c>
      <c r="C37" s="8" t="inlineStr">
        <is>
          <t>Acquiring participating Party</t>
        </is>
      </c>
      <c r="D37" s="20" t="inlineStr"/>
      <c r="E37" s="35" t="inlineStr">
        <is>
          <t>○</t>
        </is>
      </c>
      <c r="F37" s="22" t="n"/>
      <c r="G37" s="23" t="n"/>
      <c r="H37" s="32" t="n"/>
      <c r="BZ37" s="25" t="inlineStr">
        <is>
          <t>#FLD:k_acquiring_party</t>
        </is>
      </c>
    </row>
    <row r="38" ht="22" customHeight="1">
      <c r="B38" s="18" t="inlineStr">
        <is>
          <t>0.24</t>
        </is>
      </c>
      <c r="C38" s="19" t="inlineStr">
        <is>
          <t>Applied methodology standard</t>
        </is>
      </c>
      <c r="D38" s="20" t="inlineStr"/>
      <c r="E38" s="21" t="inlineStr">
        <is>
          <t>●</t>
        </is>
      </c>
      <c r="F38" s="22" t="n"/>
      <c r="G38" s="23" t="n"/>
      <c r="H38" s="24">
        <f>IF(LEN(TRIM(F38&amp;""))=0,"↤ required","ok")</f>
        <v/>
      </c>
      <c r="BZ38" s="25" t="inlineStr">
        <is>
          <t>#FLD:k_applied_methodology_standard</t>
        </is>
      </c>
    </row>
    <row r="39" ht="22" customHeight="1">
      <c r="B39" s="18" t="inlineStr">
        <is>
          <t>0.25</t>
        </is>
      </c>
      <c r="C39" s="19" t="inlineStr">
        <is>
          <t>Applied methodology identifier and version</t>
        </is>
      </c>
      <c r="D39" s="20" t="inlineStr"/>
      <c r="E39" s="21" t="inlineStr">
        <is>
          <t>●</t>
        </is>
      </c>
      <c r="F39" s="22" t="n"/>
      <c r="G39" s="23" t="n"/>
      <c r="H39" s="24">
        <f>IF(LEN(TRIM(F39&amp;""))=0,"↤ required","ok")</f>
        <v/>
      </c>
      <c r="BZ39" s="25" t="inlineStr">
        <is>
          <t>#FLD:k_applied_methodology_id</t>
        </is>
      </c>
    </row>
    <row r="40" ht="22" customHeight="1">
      <c r="B40" s="18" t="inlineStr">
        <is>
          <t>0.26</t>
        </is>
      </c>
      <c r="C40" s="8" t="inlineStr">
        <is>
          <t>Applied standardized baseline, if any</t>
        </is>
      </c>
      <c r="D40" s="20" t="inlineStr"/>
      <c r="E40" s="35" t="inlineStr">
        <is>
          <t>○</t>
        </is>
      </c>
      <c r="F40" s="22" t="n"/>
      <c r="G40" s="23" t="n"/>
      <c r="H40" s="32" t="n"/>
      <c r="BZ40" s="25" t="inlineStr">
        <is>
          <t>#FLD:k_standardized_baseline</t>
        </is>
      </c>
    </row>
    <row r="41" ht="22" customHeight="1">
      <c r="B41" s="18" t="inlineStr">
        <is>
          <t>0.27</t>
        </is>
      </c>
      <c r="C41" s="19" t="inlineStr">
        <is>
          <t>Sectoral scope</t>
        </is>
      </c>
      <c r="D41" s="20" t="inlineStr"/>
      <c r="E41" s="21" t="inlineStr">
        <is>
          <t>●</t>
        </is>
      </c>
      <c r="F41" s="22" t="n"/>
      <c r="G41" s="23" t="n"/>
      <c r="H41" s="24">
        <f>IF(LEN(TRIM(F41&amp;""))=0,"↤ required","ok")</f>
        <v/>
      </c>
      <c r="BZ41" s="25" t="inlineStr">
        <is>
          <t>#FLD:k_sectoral_scope</t>
        </is>
      </c>
    </row>
    <row r="42" ht="22" customHeight="1">
      <c r="B42" s="18" t="inlineStr">
        <is>
          <t>0.28</t>
        </is>
      </c>
      <c r="C42" s="19" t="inlineStr">
        <is>
          <t>Global warming potential values applied</t>
        </is>
      </c>
      <c r="D42" s="20" t="inlineStr"/>
      <c r="E42" s="21" t="inlineStr">
        <is>
          <t>●</t>
        </is>
      </c>
      <c r="F42" s="22" t="n"/>
      <c r="G42" s="23" t="n"/>
      <c r="H42" s="24">
        <f>IF(LEN(TRIM(F42&amp;""))=0,"↤ required","ok")</f>
        <v/>
      </c>
      <c r="BZ42" s="25" t="inlineStr">
        <is>
          <t>#FLD:k_gwp_source</t>
        </is>
      </c>
    </row>
    <row r="44" ht="22" customHeight="1">
      <c r="B44" s="17" t="inlineStr">
        <is>
          <t>0.29   Headline result</t>
        </is>
      </c>
    </row>
    <row r="45" ht="25" customHeight="1">
      <c r="B45" s="29" t="inlineStr">
        <is>
          <t>These three amounts are calculated from the vintage allocation on tab 8. The printed template asks the MAP to type them here and again in section 4E, which is how the two ever come to disagree.</t>
        </is>
      </c>
    </row>
    <row r="46" ht="22" customHeight="1">
      <c r="B46" s="18" t="inlineStr">
        <is>
          <t>0.29</t>
        </is>
      </c>
      <c r="C46" s="19" t="inlineStr">
        <is>
          <t>∑ Amount achieved before period 1</t>
        </is>
      </c>
      <c r="D46" s="20" t="inlineStr">
        <is>
          <t>tCO2e</t>
        </is>
      </c>
      <c r="E46" s="21" t="inlineStr">
        <is>
          <t>●</t>
        </is>
      </c>
      <c r="F46" s="31">
        <f>SUMIF('8. Section E result'!$E$16:$E$30,"Before period 1",'8. Section E result'!$C$16:$C$30)</f>
        <v/>
      </c>
      <c r="G46" s="23" t="n"/>
      <c r="H46" s="32" t="n"/>
      <c r="BZ46" s="25" t="inlineStr">
        <is>
          <t>#FLD:k_achieved_before_period_1</t>
        </is>
      </c>
    </row>
    <row r="47" ht="22" customHeight="1">
      <c r="B47" s="18" t="inlineStr">
        <is>
          <t>0.30</t>
        </is>
      </c>
      <c r="C47" s="19" t="inlineStr">
        <is>
          <t>∑ Amount achieved from period 1 to period 2</t>
        </is>
      </c>
      <c r="D47" s="20" t="inlineStr">
        <is>
          <t>tCO2e</t>
        </is>
      </c>
      <c r="E47" s="21" t="inlineStr">
        <is>
          <t>●</t>
        </is>
      </c>
      <c r="F47" s="31">
        <f>SUMIF('8. Section E result'!$E$16:$E$30,"From period 1 to period 2",'8. Section E result'!$C$16:$C$30)</f>
        <v/>
      </c>
      <c r="G47" s="23" t="n"/>
      <c r="H47" s="32" t="n"/>
      <c r="BZ47" s="25" t="inlineStr">
        <is>
          <t>#FLD:k_achieved_period_1_to_2</t>
        </is>
      </c>
    </row>
    <row r="48" ht="22" customHeight="1">
      <c r="B48" s="18" t="inlineStr">
        <is>
          <t>0.31</t>
        </is>
      </c>
      <c r="C48" s="19" t="inlineStr">
        <is>
          <t>∑ Amount achieved after period 2</t>
        </is>
      </c>
      <c r="D48" s="20" t="inlineStr">
        <is>
          <t>tCO2e</t>
        </is>
      </c>
      <c r="E48" s="21" t="inlineStr">
        <is>
          <t>●</t>
        </is>
      </c>
      <c r="F48" s="31">
        <f>SUMIF('8. Section E result'!$E$16:$E$30,"After period 2",'8. Section E result'!$C$16:$C$30)</f>
        <v/>
      </c>
      <c r="G48" s="23" t="n"/>
      <c r="H48" s="32" t="n"/>
      <c r="BZ48" s="25" t="inlineStr">
        <is>
          <t>#FLD:k_achieved_after_period_2</t>
        </is>
      </c>
    </row>
    <row r="49" ht="22" customHeight="1">
      <c r="B49" s="18" t="inlineStr">
        <is>
          <t>0.32</t>
        </is>
      </c>
      <c r="C49" s="19" t="inlineStr">
        <is>
          <t>∑ Total achieved in this monitoring period</t>
        </is>
      </c>
      <c r="D49" s="20" t="inlineStr">
        <is>
          <t>tCO2e</t>
        </is>
      </c>
      <c r="E49" s="21" t="inlineStr">
        <is>
          <t>●</t>
        </is>
      </c>
      <c r="F49" s="31">
        <f>SUM('8. Section E result'!$C$16:$C$30)</f>
        <v/>
      </c>
      <c r="G49" s="23" t="n"/>
      <c r="H49" s="32" t="n"/>
      <c r="BZ49" s="25" t="inlineStr">
        <is>
          <t>#FLD:k_achieved_total</t>
        </is>
      </c>
    </row>
    <row r="50" ht="22" customHeight="1">
      <c r="B50" s="18" t="inlineStr">
        <is>
          <t>0.33</t>
        </is>
      </c>
      <c r="C50" s="19" t="inlineStr">
        <is>
          <t>Amount estimated ex-ante for this monitoring period in the MADD</t>
        </is>
      </c>
      <c r="D50" s="20" t="inlineStr">
        <is>
          <t>tCO2e</t>
        </is>
      </c>
      <c r="E50" s="21" t="inlineStr">
        <is>
          <t>●</t>
        </is>
      </c>
      <c r="F50" s="36" t="n"/>
      <c r="G50" s="23" t="n"/>
      <c r="H50" s="24">
        <f>IF(LEN(TRIM(F50&amp;""))=0,"↤ required","ok")</f>
        <v/>
      </c>
      <c r="BZ50" s="25" t="inlineStr">
        <is>
          <t>#FLD:k_ex_ante_madd_amount_cover</t>
        </is>
      </c>
    </row>
  </sheetData>
  <sheetProtection selectLockedCells="0" selectUnlockedCells="0" sheet="1" objects="0" insertRows="1" insertHyperlinks="1" autoFilter="1" scenarios="0" formatColumns="1" deleteColumns="1" insertColumns="1" pivotTables="1" deleteRows="1" formatCells="1" formatRows="1" sort="1" password="CA19"/>
  <mergeCells count="9">
    <mergeCell ref="B17:H17"/>
    <mergeCell ref="B35:H35"/>
    <mergeCell ref="B44:H44"/>
    <mergeCell ref="B45:H45"/>
    <mergeCell ref="B16:H16"/>
    <mergeCell ref="B2:H2"/>
    <mergeCell ref="B7:H7"/>
    <mergeCell ref="B3:H3"/>
    <mergeCell ref="B28:H28"/>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8">
    <cfRule type="expression" priority="8" dxfId="2">
      <formula>H18="ok"</formula>
    </cfRule>
  </conditionalFormatting>
  <conditionalFormatting sqref="H19">
    <cfRule type="expression" priority="9" dxfId="2">
      <formula>H19="ok"</formula>
    </cfRule>
  </conditionalFormatting>
  <conditionalFormatting sqref="H20">
    <cfRule type="expression" priority="10" dxfId="2">
      <formula>H20="ok"</formula>
    </cfRule>
  </conditionalFormatting>
  <conditionalFormatting sqref="H21">
    <cfRule type="expression" priority="11" dxfId="2">
      <formula>H21="ok"</formula>
    </cfRule>
  </conditionalFormatting>
  <conditionalFormatting sqref="H22">
    <cfRule type="expression" priority="12" dxfId="2">
      <formula>H22="ok"</formula>
    </cfRule>
  </conditionalFormatting>
  <conditionalFormatting sqref="H23">
    <cfRule type="expression" priority="13" dxfId="2">
      <formula>H23="ok"</formula>
    </cfRule>
  </conditionalFormatting>
  <conditionalFormatting sqref="H24">
    <cfRule type="expression" priority="14" dxfId="2">
      <formula>H24="ok"</formula>
    </cfRule>
  </conditionalFormatting>
  <conditionalFormatting sqref="H25">
    <cfRule type="expression" priority="15" dxfId="2">
      <formula>H25="ok"</formula>
    </cfRule>
  </conditionalFormatting>
  <conditionalFormatting sqref="H26">
    <cfRule type="expression" priority="16" dxfId="2">
      <formula>H26="ok"</formula>
    </cfRule>
  </conditionalFormatting>
  <conditionalFormatting sqref="H29">
    <cfRule type="expression" priority="17" dxfId="2">
      <formula>H29="ok"</formula>
    </cfRule>
  </conditionalFormatting>
  <conditionalFormatting sqref="H30">
    <cfRule type="expression" priority="18" dxfId="2">
      <formula>H30="ok"</formula>
    </cfRule>
  </conditionalFormatting>
  <conditionalFormatting sqref="H31">
    <cfRule type="expression" priority="19" dxfId="2">
      <formula>H31="ok"</formula>
    </cfRule>
  </conditionalFormatting>
  <conditionalFormatting sqref="H32">
    <cfRule type="expression" priority="20" dxfId="2">
      <formula>H32="ok"</formula>
    </cfRule>
  </conditionalFormatting>
  <conditionalFormatting sqref="H33">
    <cfRule type="expression" priority="21" dxfId="2">
      <formula>H33="ok"</formula>
    </cfRule>
  </conditionalFormatting>
  <conditionalFormatting sqref="H36">
    <cfRule type="expression" priority="22" dxfId="2">
      <formula>H36="ok"</formula>
    </cfRule>
  </conditionalFormatting>
  <conditionalFormatting sqref="H37">
    <cfRule type="expression" priority="23" dxfId="2">
      <formula>H37="ok"</formula>
    </cfRule>
  </conditionalFormatting>
  <conditionalFormatting sqref="H38">
    <cfRule type="expression" priority="24" dxfId="2">
      <formula>H38="ok"</formula>
    </cfRule>
  </conditionalFormatting>
  <conditionalFormatting sqref="H39">
    <cfRule type="expression" priority="25" dxfId="2">
      <formula>H39="ok"</formula>
    </cfRule>
  </conditionalFormatting>
  <conditionalFormatting sqref="H40">
    <cfRule type="expression" priority="26" dxfId="2">
      <formula>H40="ok"</formula>
    </cfRule>
  </conditionalFormatting>
  <conditionalFormatting sqref="H41">
    <cfRule type="expression" priority="27" dxfId="2">
      <formula>H41="ok"</formula>
    </cfRule>
  </conditionalFormatting>
  <conditionalFormatting sqref="H42">
    <cfRule type="expression" priority="28" dxfId="2">
      <formula>H42="ok"</formula>
    </cfRule>
  </conditionalFormatting>
  <conditionalFormatting sqref="H46">
    <cfRule type="expression" priority="29" dxfId="2">
      <formula>H46="ok"</formula>
    </cfRule>
  </conditionalFormatting>
  <conditionalFormatting sqref="H47">
    <cfRule type="expression" priority="30" dxfId="2">
      <formula>H47="ok"</formula>
    </cfRule>
  </conditionalFormatting>
  <conditionalFormatting sqref="H48">
    <cfRule type="expression" priority="31" dxfId="2">
      <formula>H48="ok"</formula>
    </cfRule>
  </conditionalFormatting>
  <conditionalFormatting sqref="H49">
    <cfRule type="expression" priority="32" dxfId="2">
      <formula>H49="ok"</formula>
    </cfRule>
  </conditionalFormatting>
  <conditionalFormatting sqref="H50">
    <cfRule type="expression" priority="33" dxfId="2">
      <formula>H50="ok"</formula>
    </cfRule>
  </conditionalFormatting>
  <dataValidations count="19">
    <dataValidation sqref="F8" showDropDown="0" showInputMessage="0" showErrorMessage="0" allowBlank="1" errorTitle="Value not allowed" error="Select a value from the drop-down list. If your case is not listed, use the 'Other' option where one is offered." type="list" errorStyle="stop">
      <formula1>=LST_TRACK</formula1>
    </dataValidation>
    <dataValidation sqref="F14" showDropDown="0" showInputMessage="0" showErrorMessage="0" allowBlank="1" errorTitle="Date required" error="Enter a real date. Display format is DD/MM/YYYY." type="date" errorStyle="stop" operator="between">
      <formula1>DATE(1990,1,1)</formula1>
      <formula2>DATE(2100,12,31)</formula2>
    </dataValidation>
    <dataValidation sqref="F18" showDropDown="0" showInputMessage="0" showErrorMessage="0" allowBlank="1" errorTitle="Numeric value required" error="Enter a number between 1 and 100." type="whole" errorStyle="stop" operator="between">
      <formula1>1</formula1>
      <formula2>100</formula2>
    </dataValidation>
    <dataValidation sqref="F19" showDropDown="0" showInputMessage="0" showErrorMessage="0" allowBlank="1" errorTitle="Date required" error="Enter a real date. Display format is DD/MM/YYYY." type="date" errorStyle="stop" operator="between">
      <formula1>DATE(1990,1,1)</formula1>
      <formula2>DATE(2100,12,31)</formula2>
    </dataValidation>
    <dataValidation sqref="F20" showDropDown="0" showInputMessage="0" showErrorMessage="0" allowBlank="1" errorTitle="Date required" error="Enter a real date. Display format is DD/MM/YYYY." type="date" errorStyle="stop" operator="between">
      <formula1>DATE(1990,1,1)</formula1>
      <formula2>DATE(2100,12,31)</formula2>
    </dataValidation>
    <dataValidation sqref="F22" showDropDown="0" showInputMessage="0" showErrorMessage="0" allowBlank="1" errorTitle="Numeric value required" error="Enter a number between 1 and 20." type="whole" errorStyle="stop" operator="between">
      <formula1>1</formula1>
      <formula2>20</formula2>
    </dataValidation>
    <dataValidation sqref="F23" showDropDown="0" showInputMessage="0" showErrorMessage="0" allowBlank="1" errorTitle="Date required" error="Enter a real date. Display format is DD/MM/YYYY." type="date" errorStyle="stop" operator="between">
      <formula1>DATE(1990,1,1)</formula1>
      <formula2>DATE(2100,12,31)</formula2>
    </dataValidation>
    <dataValidation sqref="F25" showDropDown="0" showInputMessage="0" showErrorMessage="0" allowBlank="1" errorTitle="Yes or No" error="Select Yes or No." type="list" errorStyle="stop">
      <formula1>=LST_YES_NO</formula1>
    </dataValidation>
    <dataValidation sqref="F29" showDropDown="0" showInputMessage="0" showErrorMessage="0" allowBlank="1" errorTitle="Value not allowed" error="Select a value from the drop-down list. If your case is not listed, use the 'Other' option where one is offered." type="list" errorStyle="stop">
      <formula1>=LST_CREDITING_PERIOD_TYPE</formula1>
    </dataValidation>
    <dataValidation sqref="F30" showDropDown="0" showInputMessage="0" showErrorMessage="0" allowBlank="1" errorTitle="Date required" error="Enter a real date. Display format is DD/MM/YYYY." type="date" errorStyle="stop" operator="between">
      <formula1>DATE(1990,1,1)</formula1>
      <formula2>DATE(2100,12,31)</formula2>
    </dataValidation>
    <dataValidation sqref="F31" showDropDown="0" showInputMessage="0" showErrorMessage="0" allowBlank="1" errorTitle="Date required" error="Enter a real date. Display format is DD/MM/YYYY." type="date" errorStyle="stop" operator="between">
      <formula1>DATE(1990,1,1)</formula1>
      <formula2>DATE(2100,12,31)</formula2>
    </dataValidation>
    <dataValidation sqref="F32" showDropDown="0" showInputMessage="0" showErrorMessage="0" allowBlank="1" errorTitle="Value not allowed" error="Select a value from the drop-down list. If your case is not listed, use the 'Other' option where one is offered." type="list" errorStyle="stop">
      <formula1>=LST_SCALE</formula1>
    </dataValidation>
    <dataValidation sqref="F33" showDropDown="0" showInputMessage="0" showErrorMessage="0" allowBlank="1" errorTitle="Value not allowed" error="Select a value from the drop-down list. If your case is not listed, use the 'Other' option where one is offered." type="list" errorStyle="stop">
      <formula1>=LST_SIGN_CONVENTION</formula1>
    </dataValidation>
    <dataValidation sqref="F36" showDropDown="0" showInputMessage="0" showErrorMessage="0" allowBlank="1" errorTitle="Value not allowed" error="Select a value from the drop-down list. If your case is not listed, use the 'Other' option where one is offered." type="list" errorStyle="stop">
      <formula1>=LST_PARTY</formula1>
    </dataValidation>
    <dataValidation sqref="F37" showDropDown="0" showInputMessage="0" showErrorMessage="0" allowBlank="1" errorTitle="Value not allowed" error="Select a value from the drop-down list. If your case is not listed, use the 'Other' option where one is offered." type="list" errorStyle="stop">
      <formula1>=LST_PARTY</formula1>
    </dataValidation>
    <dataValidation sqref="F38" showDropDown="0" showInputMessage="0" showErrorMessage="0" allowBlank="1" errorTitle="Value not allowed" error="Select a value from the drop-down list. If your case is not listed, use the 'Other' option where one is offered." type="list" errorStyle="stop">
      <formula1>=LST_METH_STANDARD</formula1>
    </dataValidation>
    <dataValidation sqref="F41" showDropDown="0" showInputMessage="0" showErrorMessage="0" allowBlank="1" errorTitle="Value not allowed" error="Select a value from the drop-down list. If your case is not listed, use the 'Other' option where one is offered." type="list" errorStyle="stop">
      <formula1>=LST_IPCC_SECTOR</formula1>
    </dataValidation>
    <dataValidation sqref="F42" showDropDown="0" showInputMessage="0" showErrorMessage="0" allowBlank="1" errorTitle="Value not allowed" error="Select a value from the drop-down list. If your case is not listed, use the 'Other' option where one is offered." type="list" errorStyle="stop">
      <formula1>=LST_GWP_SOURCE</formula1>
    </dataValidation>
    <dataValidation sqref="F50" showDropDown="0" showInputMessage="0" showErrorMessage="0" allowBlank="1" errorTitle="Numeric value required" error="Enter a number." type="decimal" errorStyle="stop"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B2:BZ5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38" customWidth="1" min="3" max="3"/>
    <col width="18" customWidth="1" min="4" max="4"/>
    <col width="20" customWidth="1" min="5" max="5"/>
    <col width="22" customWidth="1" min="6" max="6"/>
    <col width="32" customWidth="1" min="7" max="7"/>
    <col width="30" customWidth="1" min="8" max="8"/>
    <col hidden="1" width="13" customWidth="1" min="78" max="78"/>
  </cols>
  <sheetData>
    <row r="2" ht="24" customHeight="1">
      <c r="B2" s="13" t="inlineStr">
        <is>
          <t>K · SECTION A: DESCRIPTION OF MITIGATION ACTIVITY</t>
        </is>
      </c>
    </row>
    <row r="3" ht="14" customHeight="1">
      <c r="B3" s="14" t="inlineStr">
        <is>
          <t>Framework Template K Section A, verbatim, with the location split into coordinates and the party tables made repeatable.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1A   General description</t>
        </is>
      </c>
    </row>
    <row r="8" ht="146" customHeight="1">
      <c r="B8" s="18" t="inlineStr">
        <is>
          <t>1A</t>
        </is>
      </c>
      <c r="C8" s="19" t="inlineStr">
        <is>
          <t>General description of Mitigation Activity</t>
        </is>
      </c>
      <c r="D8" s="20" t="inlineStr"/>
      <c r="E8" s="21" t="inlineStr">
        <is>
          <t>●</t>
        </is>
      </c>
      <c r="F8" s="22" t="n"/>
      <c r="G8" s="23" t="n"/>
      <c r="H8" s="24">
        <f>IF(LEN(TRIM(F8&amp;""))=0,"↤ required","ok")</f>
        <v/>
      </c>
      <c r="BZ8" s="25" t="inlineStr">
        <is>
          <t>#FLD:k_1a_general_description</t>
        </is>
      </c>
    </row>
    <row r="10" ht="22" customHeight="1">
      <c r="B10" s="17" t="inlineStr">
        <is>
          <t>2A   Location</t>
        </is>
      </c>
    </row>
    <row r="11" ht="92" customHeight="1">
      <c r="B11" s="18" t="inlineStr">
        <is>
          <t>2A</t>
        </is>
      </c>
      <c r="C11" s="19" t="inlineStr">
        <is>
          <t>Location of Mitigation Activity, including coordinates</t>
        </is>
      </c>
      <c r="D11" s="20" t="inlineStr"/>
      <c r="E11" s="21" t="inlineStr">
        <is>
          <t>●</t>
        </is>
      </c>
      <c r="F11" s="22" t="n"/>
      <c r="G11" s="37" t="n"/>
      <c r="H11" s="24">
        <f>IF(LEN(TRIM(F11&amp;""))=0,"↤ required","ok")</f>
        <v/>
      </c>
      <c r="BZ11" s="25" t="inlineStr">
        <is>
          <t>#FLD:k_2a_location</t>
        </is>
      </c>
    </row>
    <row r="12" ht="22" customHeight="1">
      <c r="B12" s="18" t="inlineStr">
        <is>
          <t>2A.1</t>
        </is>
      </c>
      <c r="C12" s="19" t="inlineStr">
        <is>
          <t>District(s)</t>
        </is>
      </c>
      <c r="D12" s="20" t="inlineStr"/>
      <c r="E12" s="21" t="inlineStr">
        <is>
          <t>●</t>
        </is>
      </c>
      <c r="F12" s="22" t="n"/>
      <c r="G12" s="23" t="n"/>
      <c r="H12" s="24">
        <f>IF(LEN(TRIM(F12&amp;""))=0,"↤ required","ok")</f>
        <v/>
      </c>
      <c r="BZ12" s="25" t="inlineStr">
        <is>
          <t>#FLD:k_2a_district</t>
        </is>
      </c>
    </row>
    <row r="13" ht="22" customHeight="1">
      <c r="B13" s="18" t="inlineStr">
        <is>
          <t>2A.2</t>
        </is>
      </c>
      <c r="C13" s="19" t="inlineStr">
        <is>
          <t>Latitude</t>
        </is>
      </c>
      <c r="D13" s="20" t="inlineStr">
        <is>
          <t>° WGS84</t>
        </is>
      </c>
      <c r="E13" s="21" t="inlineStr">
        <is>
          <t>●</t>
        </is>
      </c>
      <c r="F13" s="36" t="n"/>
      <c r="G13" s="23" t="n"/>
      <c r="H13" s="24">
        <f>IF(LEN(TRIM(F13&amp;""))=0,"↤ required","ok")</f>
        <v/>
      </c>
      <c r="BZ13" s="25" t="inlineStr">
        <is>
          <t>#FLD:k_2a_latitude</t>
        </is>
      </c>
    </row>
    <row r="14" ht="22" customHeight="1">
      <c r="B14" s="18" t="inlineStr">
        <is>
          <t>2A.3</t>
        </is>
      </c>
      <c r="C14" s="19" t="inlineStr">
        <is>
          <t>Longitude</t>
        </is>
      </c>
      <c r="D14" s="20" t="inlineStr">
        <is>
          <t>° WGS84</t>
        </is>
      </c>
      <c r="E14" s="21" t="inlineStr">
        <is>
          <t>●</t>
        </is>
      </c>
      <c r="F14" s="36" t="n"/>
      <c r="G14" s="23" t="n"/>
      <c r="H14" s="24">
        <f>IF(LEN(TRIM(F14&amp;""))=0,"↤ required","ok")</f>
        <v/>
      </c>
      <c r="BZ14" s="25" t="inlineStr">
        <is>
          <t>#FLD:k_2a_longitude</t>
        </is>
      </c>
    </row>
    <row r="15" ht="22" customHeight="1">
      <c r="B15" s="18" t="inlineStr">
        <is>
          <t>2A.4</t>
        </is>
      </c>
      <c r="C15" s="8" t="inlineStr">
        <is>
          <t>Boundary file (KML, GeoJSON or shapefile) — Annex Ref ID</t>
        </is>
      </c>
      <c r="D15" s="20" t="inlineStr"/>
      <c r="E15" s="35" t="inlineStr">
        <is>
          <t>○</t>
        </is>
      </c>
      <c r="F15" s="22" t="n"/>
      <c r="G15" s="23" t="n"/>
      <c r="H15" s="32" t="n"/>
      <c r="BZ15" s="25" t="inlineStr">
        <is>
          <t>#FLD:k_2a_boundary_ref</t>
        </is>
      </c>
    </row>
    <row r="16" ht="92" customHeight="1">
      <c r="B16" s="18" t="inlineStr">
        <is>
          <t>4A</t>
        </is>
      </c>
      <c r="C16" s="19" t="inlineStr">
        <is>
          <t>References to applied methodologies and standardized baselines</t>
        </is>
      </c>
      <c r="D16" s="20" t="inlineStr"/>
      <c r="E16" s="21" t="inlineStr">
        <is>
          <t>●</t>
        </is>
      </c>
      <c r="F16" s="22" t="n"/>
      <c r="G16" s="23" t="n"/>
      <c r="H16" s="24">
        <f>IF(LEN(TRIM(F16&amp;""))=0,"↤ required","ok")</f>
        <v/>
      </c>
      <c r="BZ16" s="25" t="inlineStr">
        <is>
          <t>#FLD:k_4a_methodology_references</t>
        </is>
      </c>
    </row>
    <row r="18" ht="22" customHeight="1">
      <c r="B18" s="17" t="inlineStr">
        <is>
          <t>3A   Parties and Mitigation Activity Participant(s)</t>
        </is>
      </c>
    </row>
    <row r="19" ht="25" customHeight="1">
      <c r="B19" s="29" t="inlineStr">
        <is>
          <t>The printed template provides exactly one private and one public slot per Party, and no way to list a second entity. These tables are repeatable, which is the minimum a real cooperative approach needs.</t>
        </is>
      </c>
    </row>
    <row r="21" ht="20" customHeight="1">
      <c r="B21" s="38" t="inlineStr">
        <is>
          <t>▦  3.1A Involved Parties</t>
        </is>
      </c>
    </row>
    <row r="22" ht="30" customHeight="1">
      <c r="B22" s="39" t="inlineStr">
        <is>
          <t>Role  ●</t>
        </is>
      </c>
      <c r="C22" s="39" t="inlineStr">
        <is>
          <t>Party or entity</t>
        </is>
      </c>
      <c r="D22" s="39" t="inlineStr">
        <is>
          <t>Name as it should appear on the record  ●</t>
        </is>
      </c>
      <c r="E22" s="39" t="inlineStr">
        <is>
          <t>MAP-ID or other identifier</t>
        </is>
      </c>
      <c r="BZ22" s="25" t="inlineStr">
        <is>
          <t>#TBL:k_3a_parties:HEADER</t>
        </is>
      </c>
    </row>
    <row r="23" ht="20" customHeight="1">
      <c r="B23" s="40" t="n"/>
      <c r="C23" s="40" t="n"/>
      <c r="D23" s="40" t="n"/>
      <c r="E23" s="40" t="n"/>
    </row>
    <row r="24" ht="20" customHeight="1">
      <c r="B24" s="40" t="n"/>
      <c r="C24" s="40" t="n"/>
      <c r="D24" s="40" t="n"/>
      <c r="E24" s="40" t="n"/>
    </row>
    <row r="25" ht="20" customHeight="1">
      <c r="B25" s="40" t="n"/>
      <c r="C25" s="40" t="n"/>
      <c r="D25" s="40" t="n"/>
      <c r="E25" s="40" t="n"/>
    </row>
    <row r="26" ht="20" customHeight="1">
      <c r="B26" s="40" t="n"/>
      <c r="C26" s="40" t="n"/>
      <c r="D26" s="40" t="n"/>
      <c r="E26" s="40" t="n"/>
    </row>
    <row r="27" ht="20" customHeight="1">
      <c r="B27" s="40" t="n"/>
      <c r="C27" s="40" t="n"/>
      <c r="D27" s="40" t="n"/>
      <c r="E27" s="40" t="n"/>
    </row>
    <row r="28" ht="20" customHeight="1">
      <c r="B28" s="40" t="n"/>
      <c r="C28" s="40" t="n"/>
      <c r="D28" s="40" t="n"/>
      <c r="E28" s="40" t="n"/>
    </row>
    <row r="29" ht="20" customHeight="1">
      <c r="B29" s="40" t="n"/>
      <c r="C29" s="40" t="n"/>
      <c r="D29" s="40" t="n"/>
      <c r="E29" s="40" t="n"/>
    </row>
    <row r="30" ht="20" customHeight="1">
      <c r="B30" s="40" t="n"/>
      <c r="C30" s="40" t="n"/>
      <c r="D30" s="40" t="n"/>
      <c r="E30" s="40" t="n"/>
    </row>
    <row r="31" ht="20" customHeight="1">
      <c r="B31" s="40" t="n"/>
      <c r="C31" s="40" t="n"/>
      <c r="D31" s="40" t="n"/>
      <c r="E31" s="40" t="n"/>
    </row>
    <row r="32" ht="20" customHeight="1">
      <c r="B32" s="40" t="n"/>
      <c r="C32" s="40" t="n"/>
      <c r="D32" s="40" t="n"/>
      <c r="E32" s="40" t="n"/>
    </row>
    <row r="33" ht="20" customHeight="1">
      <c r="B33" s="40" t="n"/>
      <c r="C33" s="40" t="n"/>
      <c r="D33" s="40" t="n"/>
      <c r="E33" s="40" t="n"/>
    </row>
    <row r="34" ht="20" customHeight="1">
      <c r="B34" s="40" t="n"/>
      <c r="C34" s="40" t="n"/>
      <c r="D34" s="40" t="n"/>
      <c r="E34" s="40" t="n"/>
    </row>
    <row r="35" ht="13" customHeight="1">
      <c r="B35" s="41" t="inlineStr">
        <is>
          <t>End of table. 12 rows are provided. Do not insert or delete rows — if you need more capacity, contact the EAD before submitting.</t>
        </is>
      </c>
      <c r="BZ35" s="25" t="inlineStr">
        <is>
          <t>#TBL:k_3a_parties:END</t>
        </is>
      </c>
    </row>
    <row r="37" ht="20" customHeight="1">
      <c r="B37" s="38" t="inlineStr">
        <is>
          <t>▦  3.2A / 3.3A Mitigation Activity Participants</t>
        </is>
      </c>
    </row>
    <row r="38" ht="30" customHeight="1">
      <c r="B38" s="39" t="inlineStr">
        <is>
          <t>Party group  ●</t>
        </is>
      </c>
      <c r="C38" s="39" t="inlineStr">
        <is>
          <t>Entity name  ●</t>
        </is>
      </c>
      <c r="D38" s="39" t="inlineStr">
        <is>
          <t>Private or public  ●</t>
        </is>
      </c>
      <c r="E38" s="39" t="inlineStr">
        <is>
          <t>MAP-ID</t>
        </is>
      </c>
      <c r="F38" s="39" t="inlineStr">
        <is>
          <t>Wishes to be considered a Mitigation Activity Participant?  ●</t>
        </is>
      </c>
      <c r="G38" s="39" t="inlineStr">
        <is>
          <t>Role in the activity</t>
        </is>
      </c>
      <c r="BZ38" s="25" t="inlineStr">
        <is>
          <t>#TBL:k_3a_participants:HEADER</t>
        </is>
      </c>
    </row>
    <row r="39" ht="20" customHeight="1">
      <c r="B39" s="40" t="n"/>
      <c r="C39" s="40" t="n"/>
      <c r="D39" s="40" t="n"/>
      <c r="E39" s="40" t="n"/>
      <c r="F39" s="40" t="n"/>
      <c r="G39" s="40" t="n"/>
    </row>
    <row r="40" ht="20" customHeight="1">
      <c r="B40" s="40" t="n"/>
      <c r="C40" s="40" t="n"/>
      <c r="D40" s="40" t="n"/>
      <c r="E40" s="40" t="n"/>
      <c r="F40" s="40" t="n"/>
      <c r="G40" s="40" t="n"/>
    </row>
    <row r="41" ht="20" customHeight="1">
      <c r="B41" s="40" t="n"/>
      <c r="C41" s="40" t="n"/>
      <c r="D41" s="40" t="n"/>
      <c r="E41" s="40" t="n"/>
      <c r="F41" s="40" t="n"/>
      <c r="G41" s="40" t="n"/>
    </row>
    <row r="42" ht="20" customHeight="1">
      <c r="B42" s="40" t="n"/>
      <c r="C42" s="40" t="n"/>
      <c r="D42" s="40" t="n"/>
      <c r="E42" s="40" t="n"/>
      <c r="F42" s="40" t="n"/>
      <c r="G42" s="40" t="n"/>
    </row>
    <row r="43" ht="20" customHeight="1">
      <c r="B43" s="40" t="n"/>
      <c r="C43" s="40" t="n"/>
      <c r="D43" s="40" t="n"/>
      <c r="E43" s="40" t="n"/>
      <c r="F43" s="40" t="n"/>
      <c r="G43" s="40" t="n"/>
    </row>
    <row r="44" ht="20" customHeight="1">
      <c r="B44" s="40" t="n"/>
      <c r="C44" s="40" t="n"/>
      <c r="D44" s="40" t="n"/>
      <c r="E44" s="40" t="n"/>
      <c r="F44" s="40" t="n"/>
      <c r="G44" s="40" t="n"/>
    </row>
    <row r="45" ht="20" customHeight="1">
      <c r="B45" s="40" t="n"/>
      <c r="C45" s="40" t="n"/>
      <c r="D45" s="40" t="n"/>
      <c r="E45" s="40" t="n"/>
      <c r="F45" s="40" t="n"/>
      <c r="G45" s="40" t="n"/>
    </row>
    <row r="46" ht="20" customHeight="1">
      <c r="B46" s="40" t="n"/>
      <c r="C46" s="40" t="n"/>
      <c r="D46" s="40" t="n"/>
      <c r="E46" s="40" t="n"/>
      <c r="F46" s="40" t="n"/>
      <c r="G46" s="40" t="n"/>
    </row>
    <row r="47" ht="20" customHeight="1">
      <c r="B47" s="40" t="n"/>
      <c r="C47" s="40" t="n"/>
      <c r="D47" s="40" t="n"/>
      <c r="E47" s="40" t="n"/>
      <c r="F47" s="40" t="n"/>
      <c r="G47" s="40" t="n"/>
    </row>
    <row r="48" ht="20" customHeight="1">
      <c r="B48" s="40" t="n"/>
      <c r="C48" s="40" t="n"/>
      <c r="D48" s="40" t="n"/>
      <c r="E48" s="40" t="n"/>
      <c r="F48" s="40" t="n"/>
      <c r="G48" s="40" t="n"/>
    </row>
    <row r="49" ht="20" customHeight="1">
      <c r="B49" s="40" t="n"/>
      <c r="C49" s="40" t="n"/>
      <c r="D49" s="40" t="n"/>
      <c r="E49" s="40" t="n"/>
      <c r="F49" s="40" t="n"/>
      <c r="G49" s="40" t="n"/>
    </row>
    <row r="50" ht="20" customHeight="1">
      <c r="B50" s="40" t="n"/>
      <c r="C50" s="40" t="n"/>
      <c r="D50" s="40" t="n"/>
      <c r="E50" s="40" t="n"/>
      <c r="F50" s="40" t="n"/>
      <c r="G50" s="40" t="n"/>
    </row>
    <row r="51" ht="20" customHeight="1">
      <c r="B51" s="40" t="n"/>
      <c r="C51" s="40" t="n"/>
      <c r="D51" s="40" t="n"/>
      <c r="E51" s="40" t="n"/>
      <c r="F51" s="40" t="n"/>
      <c r="G51" s="40" t="n"/>
    </row>
    <row r="52" ht="20" customHeight="1">
      <c r="B52" s="40" t="n"/>
      <c r="C52" s="40" t="n"/>
      <c r="D52" s="40" t="n"/>
      <c r="E52" s="40" t="n"/>
      <c r="F52" s="40" t="n"/>
      <c r="G52" s="40" t="n"/>
    </row>
    <row r="53" ht="20" customHeight="1">
      <c r="B53" s="40" t="n"/>
      <c r="C53" s="40" t="n"/>
      <c r="D53" s="40" t="n"/>
      <c r="E53" s="40" t="n"/>
      <c r="F53" s="40" t="n"/>
      <c r="G53" s="40" t="n"/>
    </row>
    <row r="54" ht="20" customHeight="1">
      <c r="B54" s="40" t="n"/>
      <c r="C54" s="40" t="n"/>
      <c r="D54" s="40" t="n"/>
      <c r="E54" s="40" t="n"/>
      <c r="F54" s="40" t="n"/>
      <c r="G54" s="40" t="n"/>
    </row>
    <row r="55" ht="20" customHeight="1">
      <c r="B55" s="40" t="n"/>
      <c r="C55" s="40" t="n"/>
      <c r="D55" s="40" t="n"/>
      <c r="E55" s="40" t="n"/>
      <c r="F55" s="40" t="n"/>
      <c r="G55" s="40" t="n"/>
    </row>
    <row r="56" ht="20" customHeight="1">
      <c r="B56" s="40" t="n"/>
      <c r="C56" s="40" t="n"/>
      <c r="D56" s="40" t="n"/>
      <c r="E56" s="40" t="n"/>
      <c r="F56" s="40" t="n"/>
      <c r="G56" s="40" t="n"/>
    </row>
    <row r="57" ht="13" customHeight="1">
      <c r="B57" s="41" t="inlineStr">
        <is>
          <t>End of table. 18 rows are provided. Do not insert or delete rows — if you need more capacity, contact the EAD before submitting.</t>
        </is>
      </c>
      <c r="BZ57" s="25" t="inlineStr">
        <is>
          <t>#TBL:k_3a_participants:END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10">
    <mergeCell ref="B18:H18"/>
    <mergeCell ref="B57:H57"/>
    <mergeCell ref="B35:H35"/>
    <mergeCell ref="B21:H21"/>
    <mergeCell ref="B2:H2"/>
    <mergeCell ref="B10:H10"/>
    <mergeCell ref="B7:H7"/>
    <mergeCell ref="B3:H3"/>
    <mergeCell ref="B19:H19"/>
    <mergeCell ref="B37:H37"/>
  </mergeCells>
  <conditionalFormatting sqref="H8">
    <cfRule type="expression" priority="1" dxfId="2">
      <formula>H8="ok"</formula>
    </cfRule>
  </conditionalFormatting>
  <conditionalFormatting sqref="H11">
    <cfRule type="expression" priority="2" dxfId="2">
      <formula>H11="ok"</formula>
    </cfRule>
  </conditionalFormatting>
  <conditionalFormatting sqref="H12">
    <cfRule type="expression" priority="3" dxfId="2">
      <formula>H12="ok"</formula>
    </cfRule>
  </conditionalFormatting>
  <conditionalFormatting sqref="H13">
    <cfRule type="expression" priority="4" dxfId="2">
      <formula>H13="ok"</formula>
    </cfRule>
  </conditionalFormatting>
  <conditionalFormatting sqref="H14">
    <cfRule type="expression" priority="5" dxfId="2">
      <formula>H14="ok"</formula>
    </cfRule>
  </conditionalFormatting>
  <conditionalFormatting sqref="H15">
    <cfRule type="expression" priority="6" dxfId="2">
      <formula>H15="ok"</formula>
    </cfRule>
  </conditionalFormatting>
  <conditionalFormatting sqref="H16">
    <cfRule type="expression" priority="7" dxfId="2">
      <formula>H16="ok"</formula>
    </cfRule>
  </conditionalFormatting>
  <dataValidations count="8">
    <dataValidation sqref="F12" showDropDown="0" showInputMessage="0" showErrorMessage="0" allowBlank="1" errorTitle="Value not allowed" error="Select a value from the drop-down list. If your case is not listed, use the 'Other' option where one is offered." type="list" errorStyle="stop">
      <formula1>=LST_MALAWI_DISTRICT_SINGLE</formula1>
    </dataValidation>
    <dataValidation sqref="F13" showDropDown="0" showInputMessage="0" showErrorMessage="0" allowBlank="1" errorTitle="Numeric value required" error="Enter a number between -17.2 and -9.3." type="decimal" errorStyle="stop" operator="between">
      <formula1>-17.2</formula1>
      <formula2>-9.3</formula2>
    </dataValidation>
    <dataValidation sqref="F14" showDropDown="0" showInputMessage="0" showErrorMessage="0" allowBlank="1" errorTitle="Numeric value required" error="Enter a number between 32.6 and 36.0." type="decimal" errorStyle="stop" operator="between">
      <formula1>32.6</formula1>
      <formula2>36.0</formula2>
    </dataValidation>
    <dataValidation sqref="B23:B34" showDropDown="0" showInputMessage="0" showErrorMessage="0" allowBlank="1" errorTitle="Value not allowed" error="Select a value from the drop-down list." type="list" errorStyle="stop">
      <formula1>=LST_PARTY_ROLE</formula1>
    </dataValidation>
    <dataValidation sqref="C23:C34" showDropDown="0" showInputMessage="0" showErrorMessage="0" allowBlank="1" errorTitle="Value not allowed" error="Select a value from the drop-down list." type="list" errorStyle="stop">
      <formula1>=LST_PARTY</formula1>
    </dataValidation>
    <dataValidation sqref="B39:B56" showDropDown="0" showInputMessage="0" showErrorMessage="0" allowBlank="1" errorTitle="Value not allowed" error="Select a value from the drop-down list." type="list" errorStyle="stop">
      <formula1>=LST_PARTY_ROLE</formula1>
    </dataValidation>
    <dataValidation sqref="D39:D56" showDropDown="0" showInputMessage="0" showErrorMessage="0" allowBlank="1" errorTitle="Value not allowed" error="Select a value from the drop-down list." type="list" errorStyle="stop">
      <formula1>=LST_PRIVATE_PUBLIC</formula1>
    </dataValidation>
    <dataValidation sqref="F39:F56"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B2:BZ4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46" customWidth="1" min="3" max="3"/>
    <col width="44" customWidth="1" min="4" max="4"/>
    <col width="14" customWidth="1" min="5" max="5"/>
    <col width="16" customWidth="1" min="6" max="6"/>
    <col width="22" customWidth="1" min="7" max="7"/>
    <col width="15" customWidth="1" min="8" max="8"/>
    <col width="18" customWidth="1" min="9" max="9"/>
    <col width="16" customWidth="1" min="10" max="10"/>
    <col width="16" customWidth="1" min="11" max="11"/>
    <col width="18" customWidth="1" min="12" max="12"/>
    <col hidden="1" width="13" customWidth="1" min="78" max="78"/>
  </cols>
  <sheetData>
    <row r="2" ht="24" customHeight="1">
      <c r="B2" s="13" t="inlineStr">
        <is>
          <t>K · SECTION B: MITIGATION ACTIVITY IMPLEMENTATION</t>
        </is>
      </c>
    </row>
    <row r="3" ht="25" customHeight="1">
      <c r="B3" s="14" t="inlineStr">
        <is>
          <t>Framework Template K Section B, verbatim, plus a structured deviation register. The printed template asks for six narrative categories of change with no way to record when a change occurred, whether it was approved, or what it did to the numbers.</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1B   Implementation</t>
        </is>
      </c>
    </row>
    <row r="8" ht="146" customHeight="1">
      <c r="B8" s="18" t="inlineStr">
        <is>
          <t>1B</t>
        </is>
      </c>
      <c r="C8" s="19" t="inlineStr">
        <is>
          <t>Description of implemented Mitigation Activity</t>
        </is>
      </c>
      <c r="D8" s="20" t="inlineStr"/>
      <c r="E8" s="21" t="inlineStr">
        <is>
          <t>●</t>
        </is>
      </c>
      <c r="F8" s="22" t="n"/>
      <c r="G8" s="37" t="n"/>
      <c r="H8" s="24">
        <f>IF(LEN(TRIM(F8&amp;""))=0,"↤ required","ok")</f>
        <v/>
      </c>
      <c r="BZ8" s="25" t="inlineStr">
        <is>
          <t>#FLD:k_1b_implemented_description</t>
        </is>
      </c>
    </row>
    <row r="10" ht="22" customHeight="1">
      <c r="B10" s="17" t="inlineStr">
        <is>
          <t>2B   Post-registration changes</t>
        </is>
      </c>
    </row>
    <row r="11" ht="25" customHeight="1">
      <c r="B11" s="29" t="inlineStr">
        <is>
          <t>Enter 'None' where a category does not apply. A permanent change requires approval by the MNR through the EAD to maintain the activity's authorisation and registration.</t>
        </is>
      </c>
    </row>
    <row r="12" ht="92" customHeight="1">
      <c r="B12" s="18" t="inlineStr">
        <is>
          <t>2B</t>
        </is>
      </c>
      <c r="C12" s="19" t="inlineStr">
        <is>
          <t>Post-registration changes — summary</t>
        </is>
      </c>
      <c r="D12" s="20" t="inlineStr"/>
      <c r="E12" s="21" t="inlineStr">
        <is>
          <t>●</t>
        </is>
      </c>
      <c r="F12" s="22" t="n"/>
      <c r="G12" s="23" t="n"/>
      <c r="H12" s="24">
        <f>IF(LEN(TRIM(F12&amp;""))=0,"↤ required","ok")</f>
        <v/>
      </c>
      <c r="BZ12" s="25" t="inlineStr">
        <is>
          <t>#FLD:k_2b_post_registration_changes</t>
        </is>
      </c>
    </row>
    <row r="13" ht="92" customHeight="1">
      <c r="B13" s="18" t="inlineStr">
        <is>
          <t>2.1B</t>
        </is>
      </c>
      <c r="C13" s="8" t="inlineStr">
        <is>
          <t>Temporary deviations from the registered monitoring plan, applied methodologies, standardized baselines or other methodological regulatory documents</t>
        </is>
      </c>
      <c r="D13" s="20" t="inlineStr"/>
      <c r="E13" s="35" t="inlineStr">
        <is>
          <t>○</t>
        </is>
      </c>
      <c r="F13" s="22" t="n"/>
      <c r="G13" s="37" t="n"/>
      <c r="H13" s="32" t="n"/>
      <c r="BZ13" s="25" t="inlineStr">
        <is>
          <t>#FLD:k_2_1b_temporary_deviations</t>
        </is>
      </c>
    </row>
    <row r="14" ht="92" customHeight="1">
      <c r="B14" s="18" t="inlineStr">
        <is>
          <t>2.2B</t>
        </is>
      </c>
      <c r="C14" s="8" t="inlineStr">
        <is>
          <t>Corrections</t>
        </is>
      </c>
      <c r="D14" s="20" t="inlineStr"/>
      <c r="E14" s="35" t="inlineStr">
        <is>
          <t>○</t>
        </is>
      </c>
      <c r="F14" s="22" t="n"/>
      <c r="G14" s="37" t="n"/>
      <c r="H14" s="32" t="n"/>
      <c r="BZ14" s="25" t="inlineStr">
        <is>
          <t>#FLD:k_2_2b_corrections</t>
        </is>
      </c>
    </row>
    <row r="15" ht="92" customHeight="1">
      <c r="B15" s="18" t="inlineStr">
        <is>
          <t>2.3B</t>
        </is>
      </c>
      <c r="C15" s="8" t="inlineStr">
        <is>
          <t>Changes to the start date of the crediting period</t>
        </is>
      </c>
      <c r="D15" s="20" t="inlineStr"/>
      <c r="E15" s="35" t="inlineStr">
        <is>
          <t>○</t>
        </is>
      </c>
      <c r="F15" s="22" t="n"/>
      <c r="G15" s="37" t="n"/>
      <c r="H15" s="32" t="n"/>
      <c r="BZ15" s="25" t="inlineStr">
        <is>
          <t>#FLD:k_2_3b_crediting_start_change</t>
        </is>
      </c>
    </row>
    <row r="16" ht="92" customHeight="1">
      <c r="B16" s="18" t="inlineStr">
        <is>
          <t>2.4B</t>
        </is>
      </c>
      <c r="C16" s="8" t="inlineStr">
        <is>
          <t>Inclusion of monitoring plan</t>
        </is>
      </c>
      <c r="D16" s="20" t="inlineStr"/>
      <c r="E16" s="35" t="inlineStr">
        <is>
          <t>○</t>
        </is>
      </c>
      <c r="F16" s="22" t="n"/>
      <c r="G16" s="37" t="n"/>
      <c r="H16" s="32" t="n"/>
      <c r="BZ16" s="25" t="inlineStr">
        <is>
          <t>#FLD:k_2_4b_inclusion_of_monitoring_plan</t>
        </is>
      </c>
    </row>
    <row r="17" ht="92" customHeight="1">
      <c r="B17" s="18" t="inlineStr">
        <is>
          <t>2.5B</t>
        </is>
      </c>
      <c r="C17" s="8" t="inlineStr">
        <is>
          <t>Permanent changes to the registered monitoring plan or permanent deviation of monitoring from the applied methodologies, standardized baselines, or other methodological regulatory documents</t>
        </is>
      </c>
      <c r="D17" s="20" t="inlineStr"/>
      <c r="E17" s="35" t="inlineStr">
        <is>
          <t>○</t>
        </is>
      </c>
      <c r="F17" s="22" t="n"/>
      <c r="G17" s="37" t="n"/>
      <c r="H17" s="32" t="n"/>
      <c r="BZ17" s="25" t="inlineStr">
        <is>
          <t>#FLD:k_2_5b_permanent_changes</t>
        </is>
      </c>
    </row>
    <row r="18" ht="92" customHeight="1">
      <c r="B18" s="18" t="inlineStr">
        <is>
          <t>2.6B</t>
        </is>
      </c>
      <c r="C18" s="8" t="inlineStr">
        <is>
          <t>Changes to project design</t>
        </is>
      </c>
      <c r="D18" s="20" t="inlineStr"/>
      <c r="E18" s="35" t="inlineStr">
        <is>
          <t>○</t>
        </is>
      </c>
      <c r="F18" s="22" t="n"/>
      <c r="G18" s="37" t="n"/>
      <c r="H18" s="32" t="n"/>
      <c r="BZ18" s="25" t="inlineStr">
        <is>
          <t>#FLD:k_2_6b_project_design_changes</t>
        </is>
      </c>
    </row>
    <row r="20" ht="20" customHeight="1">
      <c r="B20" s="38" t="inlineStr">
        <is>
          <t>▦  Deviation and change register</t>
        </is>
      </c>
    </row>
    <row r="21" ht="25" customHeight="1">
      <c r="B21" s="29" t="inlineStr">
        <is>
          <t>One row per deviation or change. A temporary deviation requires both a clean and a track-changes copy of this report; a permanent change requires an EAD approval reference before issuance can proceed.</t>
        </is>
      </c>
    </row>
    <row r="22" ht="30" customHeight="1">
      <c r="B22" s="39" t="inlineStr">
        <is>
          <t>Ref  ●</t>
        </is>
      </c>
      <c r="C22" s="39" t="inlineStr">
        <is>
          <t>Type  ●</t>
        </is>
      </c>
      <c r="D22" s="39" t="inlineStr">
        <is>
          <t>Description  ●</t>
        </is>
      </c>
      <c r="E22" s="39" t="inlineStr">
        <is>
          <t>Date it occurred  ●</t>
        </is>
      </c>
      <c r="F22" s="39" t="inlineStr">
        <is>
          <t>Date requested of the EAD</t>
        </is>
      </c>
      <c r="G22" s="39" t="inlineStr">
        <is>
          <t>EAD approval reference</t>
        </is>
      </c>
      <c r="H22" s="39" t="inlineStr">
        <is>
          <t>EAD approval date</t>
        </is>
      </c>
      <c r="I22" s="39" t="inlineStr">
        <is>
          <t>Material impact on quantified reductions?  ●</t>
        </is>
      </c>
      <c r="J22" s="39" t="inlineStr">
        <is>
          <t>Quantified impact</t>
        </is>
      </c>
      <c r="K22" s="39" t="inlineStr">
        <is>
          <t>Verified by the VVB?  ●</t>
        </is>
      </c>
      <c r="L22" s="39" t="inlineStr">
        <is>
          <t>Annex Ref ID</t>
        </is>
      </c>
      <c r="BZ22" s="25" t="inlineStr">
        <is>
          <t>#TBL:k_deviation_register:HEADER</t>
        </is>
      </c>
    </row>
    <row r="23" ht="20" customHeight="1">
      <c r="B23" s="40" t="n"/>
      <c r="C23" s="40" t="n"/>
      <c r="D23" s="40" t="n"/>
      <c r="E23" s="42" t="n"/>
      <c r="F23" s="42" t="n"/>
      <c r="G23" s="40" t="n"/>
      <c r="H23" s="42" t="n"/>
      <c r="I23" s="40" t="n"/>
      <c r="J23" s="43" t="n"/>
      <c r="K23" s="40" t="n"/>
      <c r="L23" s="40" t="n"/>
    </row>
    <row r="24" ht="20" customHeight="1">
      <c r="B24" s="40" t="n"/>
      <c r="C24" s="40" t="n"/>
      <c r="D24" s="40" t="n"/>
      <c r="E24" s="42" t="n"/>
      <c r="F24" s="42" t="n"/>
      <c r="G24" s="40" t="n"/>
      <c r="H24" s="42" t="n"/>
      <c r="I24" s="40" t="n"/>
      <c r="J24" s="43" t="n"/>
      <c r="K24" s="40" t="n"/>
      <c r="L24" s="40" t="n"/>
    </row>
    <row r="25" ht="20" customHeight="1">
      <c r="B25" s="40" t="n"/>
      <c r="C25" s="40" t="n"/>
      <c r="D25" s="40" t="n"/>
      <c r="E25" s="42" t="n"/>
      <c r="F25" s="42" t="n"/>
      <c r="G25" s="40" t="n"/>
      <c r="H25" s="42" t="n"/>
      <c r="I25" s="40" t="n"/>
      <c r="J25" s="43" t="n"/>
      <c r="K25" s="40" t="n"/>
      <c r="L25" s="40" t="n"/>
    </row>
    <row r="26" ht="20" customHeight="1">
      <c r="B26" s="40" t="n"/>
      <c r="C26" s="40" t="n"/>
      <c r="D26" s="40" t="n"/>
      <c r="E26" s="42" t="n"/>
      <c r="F26" s="42" t="n"/>
      <c r="G26" s="40" t="n"/>
      <c r="H26" s="42" t="n"/>
      <c r="I26" s="40" t="n"/>
      <c r="J26" s="43" t="n"/>
      <c r="K26" s="40" t="n"/>
      <c r="L26" s="40" t="n"/>
    </row>
    <row r="27" ht="20" customHeight="1">
      <c r="B27" s="40" t="n"/>
      <c r="C27" s="40" t="n"/>
      <c r="D27" s="40" t="n"/>
      <c r="E27" s="42" t="n"/>
      <c r="F27" s="42" t="n"/>
      <c r="G27" s="40" t="n"/>
      <c r="H27" s="42" t="n"/>
      <c r="I27" s="40" t="n"/>
      <c r="J27" s="43" t="n"/>
      <c r="K27" s="40" t="n"/>
      <c r="L27" s="40" t="n"/>
    </row>
    <row r="28" ht="20" customHeight="1">
      <c r="B28" s="40" t="n"/>
      <c r="C28" s="40" t="n"/>
      <c r="D28" s="40" t="n"/>
      <c r="E28" s="42" t="n"/>
      <c r="F28" s="42" t="n"/>
      <c r="G28" s="40" t="n"/>
      <c r="H28" s="42" t="n"/>
      <c r="I28" s="40" t="n"/>
      <c r="J28" s="43" t="n"/>
      <c r="K28" s="40" t="n"/>
      <c r="L28" s="40" t="n"/>
    </row>
    <row r="29" ht="20" customHeight="1">
      <c r="B29" s="40" t="n"/>
      <c r="C29" s="40" t="n"/>
      <c r="D29" s="40" t="n"/>
      <c r="E29" s="42" t="n"/>
      <c r="F29" s="42" t="n"/>
      <c r="G29" s="40" t="n"/>
      <c r="H29" s="42" t="n"/>
      <c r="I29" s="40" t="n"/>
      <c r="J29" s="43" t="n"/>
      <c r="K29" s="40" t="n"/>
      <c r="L29" s="40" t="n"/>
    </row>
    <row r="30" ht="20" customHeight="1">
      <c r="B30" s="40" t="n"/>
      <c r="C30" s="40" t="n"/>
      <c r="D30" s="40" t="n"/>
      <c r="E30" s="42" t="n"/>
      <c r="F30" s="42" t="n"/>
      <c r="G30" s="40" t="n"/>
      <c r="H30" s="42" t="n"/>
      <c r="I30" s="40" t="n"/>
      <c r="J30" s="43" t="n"/>
      <c r="K30" s="40" t="n"/>
      <c r="L30" s="40" t="n"/>
    </row>
    <row r="31" ht="20" customHeight="1">
      <c r="B31" s="40" t="n"/>
      <c r="C31" s="40" t="n"/>
      <c r="D31" s="40" t="n"/>
      <c r="E31" s="42" t="n"/>
      <c r="F31" s="42" t="n"/>
      <c r="G31" s="40" t="n"/>
      <c r="H31" s="42" t="n"/>
      <c r="I31" s="40" t="n"/>
      <c r="J31" s="43" t="n"/>
      <c r="K31" s="40" t="n"/>
      <c r="L31" s="40" t="n"/>
    </row>
    <row r="32" ht="20" customHeight="1">
      <c r="B32" s="40" t="n"/>
      <c r="C32" s="40" t="n"/>
      <c r="D32" s="40" t="n"/>
      <c r="E32" s="42" t="n"/>
      <c r="F32" s="42" t="n"/>
      <c r="G32" s="40" t="n"/>
      <c r="H32" s="42" t="n"/>
      <c r="I32" s="40" t="n"/>
      <c r="J32" s="43" t="n"/>
      <c r="K32" s="40" t="n"/>
      <c r="L32" s="40" t="n"/>
    </row>
    <row r="33" ht="20" customHeight="1">
      <c r="B33" s="40" t="n"/>
      <c r="C33" s="40" t="n"/>
      <c r="D33" s="40" t="n"/>
      <c r="E33" s="42" t="n"/>
      <c r="F33" s="42" t="n"/>
      <c r="G33" s="40" t="n"/>
      <c r="H33" s="42" t="n"/>
      <c r="I33" s="40" t="n"/>
      <c r="J33" s="43" t="n"/>
      <c r="K33" s="40" t="n"/>
      <c r="L33" s="40" t="n"/>
    </row>
    <row r="34" ht="20" customHeight="1">
      <c r="B34" s="40" t="n"/>
      <c r="C34" s="40" t="n"/>
      <c r="D34" s="40" t="n"/>
      <c r="E34" s="42" t="n"/>
      <c r="F34" s="42" t="n"/>
      <c r="G34" s="40" t="n"/>
      <c r="H34" s="42" t="n"/>
      <c r="I34" s="40" t="n"/>
      <c r="J34" s="43" t="n"/>
      <c r="K34" s="40" t="n"/>
      <c r="L34" s="40" t="n"/>
    </row>
    <row r="35" ht="20" customHeight="1">
      <c r="B35" s="40" t="n"/>
      <c r="C35" s="40" t="n"/>
      <c r="D35" s="40" t="n"/>
      <c r="E35" s="42" t="n"/>
      <c r="F35" s="42" t="n"/>
      <c r="G35" s="40" t="n"/>
      <c r="H35" s="42" t="n"/>
      <c r="I35" s="40" t="n"/>
      <c r="J35" s="43" t="n"/>
      <c r="K35" s="40" t="n"/>
      <c r="L35" s="40" t="n"/>
    </row>
    <row r="36" ht="20" customHeight="1">
      <c r="B36" s="40" t="n"/>
      <c r="C36" s="40" t="n"/>
      <c r="D36" s="40" t="n"/>
      <c r="E36" s="42" t="n"/>
      <c r="F36" s="42" t="n"/>
      <c r="G36" s="40" t="n"/>
      <c r="H36" s="42" t="n"/>
      <c r="I36" s="40" t="n"/>
      <c r="J36" s="43" t="n"/>
      <c r="K36" s="40" t="n"/>
      <c r="L36" s="40" t="n"/>
    </row>
    <row r="37" ht="20" customHeight="1">
      <c r="B37" s="40" t="n"/>
      <c r="C37" s="40" t="n"/>
      <c r="D37" s="40" t="n"/>
      <c r="E37" s="42" t="n"/>
      <c r="F37" s="42" t="n"/>
      <c r="G37" s="40" t="n"/>
      <c r="H37" s="42" t="n"/>
      <c r="I37" s="40" t="n"/>
      <c r="J37" s="43" t="n"/>
      <c r="K37" s="40" t="n"/>
      <c r="L37" s="40" t="n"/>
    </row>
    <row r="38" ht="20" customHeight="1">
      <c r="B38" s="40" t="n"/>
      <c r="C38" s="40" t="n"/>
      <c r="D38" s="40" t="n"/>
      <c r="E38" s="42" t="n"/>
      <c r="F38" s="42" t="n"/>
      <c r="G38" s="40" t="n"/>
      <c r="H38" s="42" t="n"/>
      <c r="I38" s="40" t="n"/>
      <c r="J38" s="43" t="n"/>
      <c r="K38" s="40" t="n"/>
      <c r="L38" s="40" t="n"/>
    </row>
    <row r="39" ht="20" customHeight="1">
      <c r="B39" s="40" t="n"/>
      <c r="C39" s="40" t="n"/>
      <c r="D39" s="40" t="n"/>
      <c r="E39" s="42" t="n"/>
      <c r="F39" s="42" t="n"/>
      <c r="G39" s="40" t="n"/>
      <c r="H39" s="42" t="n"/>
      <c r="I39" s="40" t="n"/>
      <c r="J39" s="43" t="n"/>
      <c r="K39" s="40" t="n"/>
      <c r="L39" s="40" t="n"/>
    </row>
    <row r="40" ht="20" customHeight="1">
      <c r="B40" s="40" t="n"/>
      <c r="C40" s="40" t="n"/>
      <c r="D40" s="40" t="n"/>
      <c r="E40" s="42" t="n"/>
      <c r="F40" s="42" t="n"/>
      <c r="G40" s="40" t="n"/>
      <c r="H40" s="42" t="n"/>
      <c r="I40" s="40" t="n"/>
      <c r="J40" s="43" t="n"/>
      <c r="K40" s="40" t="n"/>
      <c r="L40" s="40" t="n"/>
    </row>
    <row r="41" ht="20" customHeight="1">
      <c r="B41" s="40" t="n"/>
      <c r="C41" s="40" t="n"/>
      <c r="D41" s="40" t="n"/>
      <c r="E41" s="42" t="n"/>
      <c r="F41" s="42" t="n"/>
      <c r="G41" s="40" t="n"/>
      <c r="H41" s="42" t="n"/>
      <c r="I41" s="40" t="n"/>
      <c r="J41" s="43" t="n"/>
      <c r="K41" s="40" t="n"/>
      <c r="L41" s="40" t="n"/>
    </row>
    <row r="42" ht="20" customHeight="1">
      <c r="B42" s="40" t="n"/>
      <c r="C42" s="40" t="n"/>
      <c r="D42" s="40" t="n"/>
      <c r="E42" s="42" t="n"/>
      <c r="F42" s="42" t="n"/>
      <c r="G42" s="40" t="n"/>
      <c r="H42" s="42" t="n"/>
      <c r="I42" s="40" t="n"/>
      <c r="J42" s="43" t="n"/>
      <c r="K42" s="40" t="n"/>
      <c r="L42" s="40" t="n"/>
    </row>
    <row r="43" ht="13" customHeight="1">
      <c r="B43" s="41" t="inlineStr">
        <is>
          <t>End of table. 20 rows are provided. Do not insert or delete rows — if you need more capacity, contact the EAD before submitting.</t>
        </is>
      </c>
      <c r="BZ43" s="25" t="inlineStr">
        <is>
          <t>#TBL:k_deviation_register:END</t>
        </is>
      </c>
    </row>
  </sheetData>
  <sheetProtection selectLockedCells="0" selectUnlockedCells="0" sheet="1" objects="0" insertRows="1" insertHyperlinks="1" autoFilter="1" scenarios="0" formatColumns="1" deleteColumns="1" insertColumns="1" pivotTables="1" deleteRows="1" formatCells="1" formatRows="1" sort="1" password="CA19"/>
  <mergeCells count="8">
    <mergeCell ref="B21:H21"/>
    <mergeCell ref="B43:H43"/>
    <mergeCell ref="B2:H2"/>
    <mergeCell ref="B10:H10"/>
    <mergeCell ref="B7:H7"/>
    <mergeCell ref="B11:H11"/>
    <mergeCell ref="B3:H3"/>
    <mergeCell ref="B20:H20"/>
  </mergeCells>
  <conditionalFormatting sqref="H8">
    <cfRule type="expression" priority="1" dxfId="2">
      <formula>H8="ok"</formula>
    </cfRule>
  </conditionalFormatting>
  <conditionalFormatting sqref="H12">
    <cfRule type="expression" priority="2" dxfId="2">
      <formula>H12="ok"</formula>
    </cfRule>
  </conditionalFormatting>
  <conditionalFormatting sqref="H13">
    <cfRule type="expression" priority="3" dxfId="2">
      <formula>H13="ok"</formula>
    </cfRule>
  </conditionalFormatting>
  <conditionalFormatting sqref="H14">
    <cfRule type="expression" priority="4" dxfId="2">
      <formula>H14="ok"</formula>
    </cfRule>
  </conditionalFormatting>
  <conditionalFormatting sqref="H15">
    <cfRule type="expression" priority="5" dxfId="2">
      <formula>H15="ok"</formula>
    </cfRule>
  </conditionalFormatting>
  <conditionalFormatting sqref="H16">
    <cfRule type="expression" priority="6" dxfId="2">
      <formula>H16="ok"</formula>
    </cfRule>
  </conditionalFormatting>
  <conditionalFormatting sqref="H17">
    <cfRule type="expression" priority="7" dxfId="2">
      <formula>H17="ok"</formula>
    </cfRule>
  </conditionalFormatting>
  <conditionalFormatting sqref="H18">
    <cfRule type="expression" priority="8" dxfId="2">
      <formula>H18="ok"</formula>
    </cfRule>
  </conditionalFormatting>
  <dataValidations count="7">
    <dataValidation sqref="C23:C42" showDropDown="0" showInputMessage="0" showErrorMessage="0" allowBlank="1" errorTitle="Value not allowed" error="Select a value from the drop-down list." type="list" errorStyle="stop">
      <formula1>=LST_CHANGE_TYPE</formula1>
    </dataValidation>
    <dataValidation sqref="E23:E42" showDropDown="0" showInputMessage="0" showErrorMessage="0" allowBlank="1" errorTitle="Date required" error="Enter a real date (DD/MM/YYYY)." type="date" errorStyle="stop" operator="between">
      <formula1>DATE(1990,1,1)</formula1>
      <formula2>DATE(2100,12,31)</formula2>
    </dataValidation>
    <dataValidation sqref="F23:F42" showDropDown="0" showInputMessage="0" showErrorMessage="0" allowBlank="1" errorTitle="Date required" error="Enter a real date (DD/MM/YYYY)." type="date" errorStyle="stop" operator="between">
      <formula1>DATE(1990,1,1)</formula1>
      <formula2>DATE(2100,12,31)</formula2>
    </dataValidation>
    <dataValidation sqref="H23:H42" showDropDown="0" showInputMessage="0" showErrorMessage="0" allowBlank="1" errorTitle="Date required" error="Enter a real date (DD/MM/YYYY)." type="date" errorStyle="stop" operator="between">
      <formula1>DATE(1990,1,1)</formula1>
      <formula2>DATE(2100,12,31)</formula2>
    </dataValidation>
    <dataValidation sqref="I23:I42" showDropDown="0" showInputMessage="0" showErrorMessage="0" allowBlank="1" errorTitle="Yes or No" error="Select Yes or No." type="list" errorStyle="stop">
      <formula1>=LST_YES_NO</formula1>
    </dataValidation>
    <dataValidation sqref="J23:J42" showDropDown="0" showInputMessage="0" showErrorMessage="0" allowBlank="1" errorTitle="Numeric value required" error="Enter a number in this cell." type="decimal" errorStyle="stop" operator="greaterThanOrEqual">
      <formula1>-1000000000000</formula1>
    </dataValidation>
    <dataValidation sqref="K23:K42"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B2:BZ1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K · SECTION C: MONITORING SYSTEM</t>
        </is>
      </c>
    </row>
    <row r="3" ht="25" customHeight="1">
      <c r="B3" s="14" t="inlineStr">
        <is>
          <t>Framework Template K Section C is a single free-text cell for the whole monitoring system. The sub-fields below are Registry additions: a verifier cannot accept a monitoring system without knowing who is responsible, how data flows, how long records are kept, and how gaps are treated.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1C   Monitoring system</t>
        </is>
      </c>
    </row>
    <row r="8" ht="166" customHeight="1">
      <c r="B8" s="18" t="inlineStr">
        <is>
          <t>1C</t>
        </is>
      </c>
      <c r="C8" s="19" t="inlineStr">
        <is>
          <t>Description of the Monitoring System</t>
        </is>
      </c>
      <c r="D8" s="20" t="inlineStr"/>
      <c r="E8" s="21" t="inlineStr">
        <is>
          <t>●</t>
        </is>
      </c>
      <c r="F8" s="22" t="n"/>
      <c r="G8" s="37" t="n"/>
      <c r="H8" s="24">
        <f>IF(LEN(TRIM(F8&amp;""))=0,"↤ required","ok")</f>
        <v/>
      </c>
      <c r="BZ8" s="25" t="inlineStr">
        <is>
          <t>#FLD:k_1c_monitoring_system_description</t>
        </is>
      </c>
    </row>
    <row r="9" ht="92" customHeight="1">
      <c r="B9" s="18" t="inlineStr">
        <is>
          <t>1C.1</t>
        </is>
      </c>
      <c r="C9" s="19" t="inlineStr">
        <is>
          <t>Organisational responsibilities for monitoring</t>
        </is>
      </c>
      <c r="D9" s="20" t="inlineStr"/>
      <c r="E9" s="21" t="inlineStr">
        <is>
          <t>●</t>
        </is>
      </c>
      <c r="F9" s="22" t="n"/>
      <c r="G9" s="23" t="n"/>
      <c r="H9" s="24">
        <f>IF(LEN(TRIM(F9&amp;""))=0,"↤ required","ok")</f>
        <v/>
      </c>
      <c r="BZ9" s="25" t="inlineStr">
        <is>
          <t>#FLD:k_1c_responsibilities</t>
        </is>
      </c>
    </row>
    <row r="10" ht="92" customHeight="1">
      <c r="B10" s="18" t="inlineStr">
        <is>
          <t>1C.2</t>
        </is>
      </c>
      <c r="C10" s="19" t="inlineStr">
        <is>
          <t>Data flow from measurement to reported figure</t>
        </is>
      </c>
      <c r="D10" s="20" t="inlineStr"/>
      <c r="E10" s="21" t="inlineStr">
        <is>
          <t>●</t>
        </is>
      </c>
      <c r="F10" s="22" t="n"/>
      <c r="G10" s="23" t="n"/>
      <c r="H10" s="24">
        <f>IF(LEN(TRIM(F10&amp;""))=0,"↤ required","ok")</f>
        <v/>
      </c>
      <c r="BZ10" s="25" t="inlineStr">
        <is>
          <t>#FLD:k_1c_data_flow</t>
        </is>
      </c>
    </row>
    <row r="11" ht="74" customHeight="1">
      <c r="B11" s="18" t="inlineStr">
        <is>
          <t>1C.3</t>
        </is>
      </c>
      <c r="C11" s="19" t="inlineStr">
        <is>
          <t>Data archiving arrangements</t>
        </is>
      </c>
      <c r="D11" s="20" t="inlineStr"/>
      <c r="E11" s="21" t="inlineStr">
        <is>
          <t>●</t>
        </is>
      </c>
      <c r="F11" s="22" t="n"/>
      <c r="G11" s="23" t="n"/>
      <c r="H11" s="24">
        <f>IF(LEN(TRIM(F11&amp;""))=0,"↤ required","ok")</f>
        <v/>
      </c>
      <c r="BZ11" s="25" t="inlineStr">
        <is>
          <t>#FLD:k_1c_archiving</t>
        </is>
      </c>
    </row>
    <row r="12" ht="22" customHeight="1">
      <c r="B12" s="18" t="inlineStr">
        <is>
          <t>1C.4</t>
        </is>
      </c>
      <c r="C12" s="19" t="inlineStr">
        <is>
          <t>Record retention period</t>
        </is>
      </c>
      <c r="D12" s="20" t="inlineStr">
        <is>
          <t>years</t>
        </is>
      </c>
      <c r="E12" s="21" t="inlineStr">
        <is>
          <t>●</t>
        </is>
      </c>
      <c r="F12" s="30" t="n"/>
      <c r="G12" s="23" t="n"/>
      <c r="H12" s="24">
        <f>IF(LEN(TRIM(F12&amp;""))=0,"↤ required","ok")</f>
        <v/>
      </c>
      <c r="BZ12" s="25" t="inlineStr">
        <is>
          <t>#FLD:k_1c_retention_years</t>
        </is>
      </c>
    </row>
    <row r="13" ht="92" customHeight="1">
      <c r="B13" s="18" t="inlineStr">
        <is>
          <t>1C.5</t>
        </is>
      </c>
      <c r="C13" s="19" t="inlineStr">
        <is>
          <t>Procedure for missing data and data gaps</t>
        </is>
      </c>
      <c r="D13" s="20" t="inlineStr"/>
      <c r="E13" s="21" t="inlineStr">
        <is>
          <t>●</t>
        </is>
      </c>
      <c r="F13" s="22" t="n"/>
      <c r="G13" s="23" t="n"/>
      <c r="H13" s="24">
        <f>IF(LEN(TRIM(F13&amp;""))=0,"↤ required","ok")</f>
        <v/>
      </c>
      <c r="BZ13" s="25" t="inlineStr">
        <is>
          <t>#FLD:k_1c_missing_data</t>
        </is>
      </c>
    </row>
    <row r="14" ht="74" customHeight="1">
      <c r="B14" s="18" t="inlineStr">
        <is>
          <t>1C.6</t>
        </is>
      </c>
      <c r="C14" s="19" t="inlineStr">
        <is>
          <t>Internal audit and training arrangements</t>
        </is>
      </c>
      <c r="D14" s="20" t="inlineStr"/>
      <c r="E14" s="21" t="inlineStr">
        <is>
          <t>●</t>
        </is>
      </c>
      <c r="F14" s="22" t="n"/>
      <c r="G14" s="23" t="n"/>
      <c r="H14" s="24">
        <f>IF(LEN(TRIM(F14&amp;""))=0,"↤ required","ok")</f>
        <v/>
      </c>
      <c r="BZ14" s="25" t="inlineStr">
        <is>
          <t>#FLD:k_1c_internal_audit</t>
        </is>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3:H3"/>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dataValidations count="1">
    <dataValidation sqref="F12" showDropDown="0" showInputMessage="0" showErrorMessage="0" allowBlank="1" errorTitle="Numeric value required" error="Enter a number between 1 and 50." type="whole" errorStyle="stop" operator="between">
      <formula1>1</formula1>
      <formula2>50</formula2>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B2:BZ5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12" customWidth="1" min="3" max="3"/>
    <col width="18" customWidth="1" min="4" max="4"/>
    <col width="38" customWidth="1" min="5" max="5"/>
    <col width="26" customWidth="1" min="6" max="6"/>
    <col width="38" customWidth="1" min="7" max="7"/>
    <col width="16" customWidth="1" min="8" max="8"/>
    <col width="18" customWidth="1" min="9" max="9"/>
    <col width="42" customWidth="1" min="10" max="10"/>
    <col width="34" customWidth="1" min="11" max="11"/>
    <col width="12" customWidth="1" min="12" max="12"/>
    <col width="32" customWidth="1" min="13" max="13"/>
    <col width="18" customWidth="1" min="14" max="14"/>
    <col hidden="1" width="13" customWidth="1" min="78" max="78"/>
  </cols>
  <sheetData>
    <row r="2" ht="24" customHeight="1">
      <c r="B2" s="13" t="inlineStr">
        <is>
          <t>K · SECTION D: DATA AND PARAMETERS — fixed ex-ante</t>
        </is>
      </c>
    </row>
    <row r="3" ht="25" customHeight="1">
      <c r="B3" s="14" t="inlineStr">
        <is>
          <t>Framework Template K Section D block 1D. The printed instruction is 'COPY THIS TABLE FOR EACH DATA OR PARAMETER'; here it is one row per parameter. Every parameter must appear in the registered MADD.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8" t="inlineStr">
        <is>
          <t>▦  1D. Data or parameter fixed ex-ante</t>
        </is>
      </c>
    </row>
    <row r="8" ht="30" customHeight="1">
      <c r="B8" s="39" t="inlineStr">
        <is>
          <t>1.1D Data/parameter  ●</t>
        </is>
      </c>
      <c r="C8" s="39" t="inlineStr">
        <is>
          <t>Symbol</t>
        </is>
      </c>
      <c r="D8" s="39" t="inlineStr">
        <is>
          <t>1.2D Unit  ●</t>
        </is>
      </c>
      <c r="E8" s="39" t="inlineStr">
        <is>
          <t>1.3D Description  ●</t>
        </is>
      </c>
      <c r="F8" s="39" t="inlineStr">
        <is>
          <t>Source class  ●</t>
        </is>
      </c>
      <c r="G8" s="39" t="inlineStr">
        <is>
          <t>1.4D Source of data  ●</t>
        </is>
      </c>
      <c r="H8" s="39" t="inlineStr">
        <is>
          <t>1.5D Value(s) applied  ●</t>
        </is>
      </c>
      <c r="I8" s="39" t="inlineStr">
        <is>
          <t>Same as the registered MADD?  ●</t>
        </is>
      </c>
      <c r="J8" s="39" t="inlineStr">
        <is>
          <t>1.6D Choice of data or measurement methods and procedures  ●</t>
        </is>
      </c>
      <c r="K8" s="39" t="inlineStr">
        <is>
          <t>1.7D Purpose of data/parameter  ●</t>
        </is>
      </c>
      <c r="L8" s="39" t="inlineStr">
        <is>
          <t>Uncertainty</t>
        </is>
      </c>
      <c r="M8" s="39" t="inlineStr">
        <is>
          <t>1.8D Additional comments</t>
        </is>
      </c>
      <c r="N8" s="39" t="inlineStr">
        <is>
          <t>Annex Ref ID</t>
        </is>
      </c>
      <c r="BZ8" s="25" t="inlineStr">
        <is>
          <t>#TBL:k_param_exante:HEADER</t>
        </is>
      </c>
    </row>
    <row r="9" ht="20" customHeight="1">
      <c r="B9" s="40" t="n"/>
      <c r="C9" s="40" t="n"/>
      <c r="D9" s="40" t="n"/>
      <c r="E9" s="40" t="n"/>
      <c r="F9" s="40" t="n"/>
      <c r="G9" s="40" t="n"/>
      <c r="H9" s="43" t="n"/>
      <c r="I9" s="40" t="n"/>
      <c r="J9" s="40" t="n"/>
      <c r="K9" s="40" t="n"/>
      <c r="L9" s="44" t="n"/>
      <c r="M9" s="40" t="n"/>
      <c r="N9" s="40" t="n"/>
    </row>
    <row r="10" ht="20" customHeight="1">
      <c r="B10" s="40" t="n"/>
      <c r="C10" s="40" t="n"/>
      <c r="D10" s="40" t="n"/>
      <c r="E10" s="40" t="n"/>
      <c r="F10" s="40" t="n"/>
      <c r="G10" s="40" t="n"/>
      <c r="H10" s="43" t="n"/>
      <c r="I10" s="40" t="n"/>
      <c r="J10" s="40" t="n"/>
      <c r="K10" s="40" t="n"/>
      <c r="L10" s="44" t="n"/>
      <c r="M10" s="40" t="n"/>
      <c r="N10" s="40" t="n"/>
    </row>
    <row r="11" ht="20" customHeight="1">
      <c r="B11" s="40" t="n"/>
      <c r="C11" s="40" t="n"/>
      <c r="D11" s="40" t="n"/>
      <c r="E11" s="40" t="n"/>
      <c r="F11" s="40" t="n"/>
      <c r="G11" s="40" t="n"/>
      <c r="H11" s="43" t="n"/>
      <c r="I11" s="40" t="n"/>
      <c r="J11" s="40" t="n"/>
      <c r="K11" s="40" t="n"/>
      <c r="L11" s="44" t="n"/>
      <c r="M11" s="40" t="n"/>
      <c r="N11" s="40" t="n"/>
    </row>
    <row r="12" ht="20" customHeight="1">
      <c r="B12" s="40" t="n"/>
      <c r="C12" s="40" t="n"/>
      <c r="D12" s="40" t="n"/>
      <c r="E12" s="40" t="n"/>
      <c r="F12" s="40" t="n"/>
      <c r="G12" s="40" t="n"/>
      <c r="H12" s="43" t="n"/>
      <c r="I12" s="40" t="n"/>
      <c r="J12" s="40" t="n"/>
      <c r="K12" s="40" t="n"/>
      <c r="L12" s="44" t="n"/>
      <c r="M12" s="40" t="n"/>
      <c r="N12" s="40" t="n"/>
    </row>
    <row r="13" ht="20" customHeight="1">
      <c r="B13" s="40" t="n"/>
      <c r="C13" s="40" t="n"/>
      <c r="D13" s="40" t="n"/>
      <c r="E13" s="40" t="n"/>
      <c r="F13" s="40" t="n"/>
      <c r="G13" s="40" t="n"/>
      <c r="H13" s="43" t="n"/>
      <c r="I13" s="40" t="n"/>
      <c r="J13" s="40" t="n"/>
      <c r="K13" s="40" t="n"/>
      <c r="L13" s="44" t="n"/>
      <c r="M13" s="40" t="n"/>
      <c r="N13" s="40" t="n"/>
    </row>
    <row r="14" ht="20" customHeight="1">
      <c r="B14" s="40" t="n"/>
      <c r="C14" s="40" t="n"/>
      <c r="D14" s="40" t="n"/>
      <c r="E14" s="40" t="n"/>
      <c r="F14" s="40" t="n"/>
      <c r="G14" s="40" t="n"/>
      <c r="H14" s="43" t="n"/>
      <c r="I14" s="40" t="n"/>
      <c r="J14" s="40" t="n"/>
      <c r="K14" s="40" t="n"/>
      <c r="L14" s="44" t="n"/>
      <c r="M14" s="40" t="n"/>
      <c r="N14" s="40" t="n"/>
    </row>
    <row r="15" ht="20" customHeight="1">
      <c r="B15" s="40" t="n"/>
      <c r="C15" s="40" t="n"/>
      <c r="D15" s="40" t="n"/>
      <c r="E15" s="40" t="n"/>
      <c r="F15" s="40" t="n"/>
      <c r="G15" s="40" t="n"/>
      <c r="H15" s="43" t="n"/>
      <c r="I15" s="40" t="n"/>
      <c r="J15" s="40" t="n"/>
      <c r="K15" s="40" t="n"/>
      <c r="L15" s="44" t="n"/>
      <c r="M15" s="40" t="n"/>
      <c r="N15" s="40" t="n"/>
    </row>
    <row r="16" ht="20" customHeight="1">
      <c r="B16" s="40" t="n"/>
      <c r="C16" s="40" t="n"/>
      <c r="D16" s="40" t="n"/>
      <c r="E16" s="40" t="n"/>
      <c r="F16" s="40" t="n"/>
      <c r="G16" s="40" t="n"/>
      <c r="H16" s="43" t="n"/>
      <c r="I16" s="40" t="n"/>
      <c r="J16" s="40" t="n"/>
      <c r="K16" s="40" t="n"/>
      <c r="L16" s="44" t="n"/>
      <c r="M16" s="40" t="n"/>
      <c r="N16" s="40" t="n"/>
    </row>
    <row r="17" ht="20" customHeight="1">
      <c r="B17" s="40" t="n"/>
      <c r="C17" s="40" t="n"/>
      <c r="D17" s="40" t="n"/>
      <c r="E17" s="40" t="n"/>
      <c r="F17" s="40" t="n"/>
      <c r="G17" s="40" t="n"/>
      <c r="H17" s="43" t="n"/>
      <c r="I17" s="40" t="n"/>
      <c r="J17" s="40" t="n"/>
      <c r="K17" s="40" t="n"/>
      <c r="L17" s="44" t="n"/>
      <c r="M17" s="40" t="n"/>
      <c r="N17" s="40" t="n"/>
    </row>
    <row r="18" ht="20" customHeight="1">
      <c r="B18" s="40" t="n"/>
      <c r="C18" s="40" t="n"/>
      <c r="D18" s="40" t="n"/>
      <c r="E18" s="40" t="n"/>
      <c r="F18" s="40" t="n"/>
      <c r="G18" s="40" t="n"/>
      <c r="H18" s="43" t="n"/>
      <c r="I18" s="40" t="n"/>
      <c r="J18" s="40" t="n"/>
      <c r="K18" s="40" t="n"/>
      <c r="L18" s="44" t="n"/>
      <c r="M18" s="40" t="n"/>
      <c r="N18" s="40" t="n"/>
    </row>
    <row r="19" ht="20" customHeight="1">
      <c r="B19" s="40" t="n"/>
      <c r="C19" s="40" t="n"/>
      <c r="D19" s="40" t="n"/>
      <c r="E19" s="40" t="n"/>
      <c r="F19" s="40" t="n"/>
      <c r="G19" s="40" t="n"/>
      <c r="H19" s="43" t="n"/>
      <c r="I19" s="40" t="n"/>
      <c r="J19" s="40" t="n"/>
      <c r="K19" s="40" t="n"/>
      <c r="L19" s="44" t="n"/>
      <c r="M19" s="40" t="n"/>
      <c r="N19" s="40" t="n"/>
    </row>
    <row r="20" ht="20" customHeight="1">
      <c r="B20" s="40" t="n"/>
      <c r="C20" s="40" t="n"/>
      <c r="D20" s="40" t="n"/>
      <c r="E20" s="40" t="n"/>
      <c r="F20" s="40" t="n"/>
      <c r="G20" s="40" t="n"/>
      <c r="H20" s="43" t="n"/>
      <c r="I20" s="40" t="n"/>
      <c r="J20" s="40" t="n"/>
      <c r="K20" s="40" t="n"/>
      <c r="L20" s="44" t="n"/>
      <c r="M20" s="40" t="n"/>
      <c r="N20" s="40" t="n"/>
    </row>
    <row r="21" ht="20" customHeight="1">
      <c r="B21" s="40" t="n"/>
      <c r="C21" s="40" t="n"/>
      <c r="D21" s="40" t="n"/>
      <c r="E21" s="40" t="n"/>
      <c r="F21" s="40" t="n"/>
      <c r="G21" s="40" t="n"/>
      <c r="H21" s="43" t="n"/>
      <c r="I21" s="40" t="n"/>
      <c r="J21" s="40" t="n"/>
      <c r="K21" s="40" t="n"/>
      <c r="L21" s="44" t="n"/>
      <c r="M21" s="40" t="n"/>
      <c r="N21" s="40" t="n"/>
    </row>
    <row r="22" ht="20" customHeight="1">
      <c r="B22" s="40" t="n"/>
      <c r="C22" s="40" t="n"/>
      <c r="D22" s="40" t="n"/>
      <c r="E22" s="40" t="n"/>
      <c r="F22" s="40" t="n"/>
      <c r="G22" s="40" t="n"/>
      <c r="H22" s="43" t="n"/>
      <c r="I22" s="40" t="n"/>
      <c r="J22" s="40" t="n"/>
      <c r="K22" s="40" t="n"/>
      <c r="L22" s="44" t="n"/>
      <c r="M22" s="40" t="n"/>
      <c r="N22" s="40" t="n"/>
    </row>
    <row r="23" ht="20" customHeight="1">
      <c r="B23" s="40" t="n"/>
      <c r="C23" s="40" t="n"/>
      <c r="D23" s="40" t="n"/>
      <c r="E23" s="40" t="n"/>
      <c r="F23" s="40" t="n"/>
      <c r="G23" s="40" t="n"/>
      <c r="H23" s="43" t="n"/>
      <c r="I23" s="40" t="n"/>
      <c r="J23" s="40" t="n"/>
      <c r="K23" s="40" t="n"/>
      <c r="L23" s="44" t="n"/>
      <c r="M23" s="40" t="n"/>
      <c r="N23" s="40" t="n"/>
    </row>
    <row r="24" ht="20" customHeight="1">
      <c r="B24" s="40" t="n"/>
      <c r="C24" s="40" t="n"/>
      <c r="D24" s="40" t="n"/>
      <c r="E24" s="40" t="n"/>
      <c r="F24" s="40" t="n"/>
      <c r="G24" s="40" t="n"/>
      <c r="H24" s="43" t="n"/>
      <c r="I24" s="40" t="n"/>
      <c r="J24" s="40" t="n"/>
      <c r="K24" s="40" t="n"/>
      <c r="L24" s="44" t="n"/>
      <c r="M24" s="40" t="n"/>
      <c r="N24" s="40" t="n"/>
    </row>
    <row r="25" ht="20" customHeight="1">
      <c r="B25" s="40" t="n"/>
      <c r="C25" s="40" t="n"/>
      <c r="D25" s="40" t="n"/>
      <c r="E25" s="40" t="n"/>
      <c r="F25" s="40" t="n"/>
      <c r="G25" s="40" t="n"/>
      <c r="H25" s="43" t="n"/>
      <c r="I25" s="40" t="n"/>
      <c r="J25" s="40" t="n"/>
      <c r="K25" s="40" t="n"/>
      <c r="L25" s="44" t="n"/>
      <c r="M25" s="40" t="n"/>
      <c r="N25" s="40" t="n"/>
    </row>
    <row r="26" ht="20" customHeight="1">
      <c r="B26" s="40" t="n"/>
      <c r="C26" s="40" t="n"/>
      <c r="D26" s="40" t="n"/>
      <c r="E26" s="40" t="n"/>
      <c r="F26" s="40" t="n"/>
      <c r="G26" s="40" t="n"/>
      <c r="H26" s="43" t="n"/>
      <c r="I26" s="40" t="n"/>
      <c r="J26" s="40" t="n"/>
      <c r="K26" s="40" t="n"/>
      <c r="L26" s="44" t="n"/>
      <c r="M26" s="40" t="n"/>
      <c r="N26" s="40" t="n"/>
    </row>
    <row r="27" ht="20" customHeight="1">
      <c r="B27" s="40" t="n"/>
      <c r="C27" s="40" t="n"/>
      <c r="D27" s="40" t="n"/>
      <c r="E27" s="40" t="n"/>
      <c r="F27" s="40" t="n"/>
      <c r="G27" s="40" t="n"/>
      <c r="H27" s="43" t="n"/>
      <c r="I27" s="40" t="n"/>
      <c r="J27" s="40" t="n"/>
      <c r="K27" s="40" t="n"/>
      <c r="L27" s="44" t="n"/>
      <c r="M27" s="40" t="n"/>
      <c r="N27" s="40" t="n"/>
    </row>
    <row r="28" ht="20" customHeight="1">
      <c r="B28" s="40" t="n"/>
      <c r="C28" s="40" t="n"/>
      <c r="D28" s="40" t="n"/>
      <c r="E28" s="40" t="n"/>
      <c r="F28" s="40" t="n"/>
      <c r="G28" s="40" t="n"/>
      <c r="H28" s="43" t="n"/>
      <c r="I28" s="40" t="n"/>
      <c r="J28" s="40" t="n"/>
      <c r="K28" s="40" t="n"/>
      <c r="L28" s="44" t="n"/>
      <c r="M28" s="40" t="n"/>
      <c r="N28" s="40" t="n"/>
    </row>
    <row r="29" ht="20" customHeight="1">
      <c r="B29" s="40" t="n"/>
      <c r="C29" s="40" t="n"/>
      <c r="D29" s="40" t="n"/>
      <c r="E29" s="40" t="n"/>
      <c r="F29" s="40" t="n"/>
      <c r="G29" s="40" t="n"/>
      <c r="H29" s="43" t="n"/>
      <c r="I29" s="40" t="n"/>
      <c r="J29" s="40" t="n"/>
      <c r="K29" s="40" t="n"/>
      <c r="L29" s="44" t="n"/>
      <c r="M29" s="40" t="n"/>
      <c r="N29" s="40" t="n"/>
    </row>
    <row r="30" ht="20" customHeight="1">
      <c r="B30" s="40" t="n"/>
      <c r="C30" s="40" t="n"/>
      <c r="D30" s="40" t="n"/>
      <c r="E30" s="40" t="n"/>
      <c r="F30" s="40" t="n"/>
      <c r="G30" s="40" t="n"/>
      <c r="H30" s="43" t="n"/>
      <c r="I30" s="40" t="n"/>
      <c r="J30" s="40" t="n"/>
      <c r="K30" s="40" t="n"/>
      <c r="L30" s="44" t="n"/>
      <c r="M30" s="40" t="n"/>
      <c r="N30" s="40" t="n"/>
    </row>
    <row r="31" ht="20" customHeight="1">
      <c r="B31" s="40" t="n"/>
      <c r="C31" s="40" t="n"/>
      <c r="D31" s="40" t="n"/>
      <c r="E31" s="40" t="n"/>
      <c r="F31" s="40" t="n"/>
      <c r="G31" s="40" t="n"/>
      <c r="H31" s="43" t="n"/>
      <c r="I31" s="40" t="n"/>
      <c r="J31" s="40" t="n"/>
      <c r="K31" s="40" t="n"/>
      <c r="L31" s="44" t="n"/>
      <c r="M31" s="40" t="n"/>
      <c r="N31" s="40" t="n"/>
    </row>
    <row r="32" ht="20" customHeight="1">
      <c r="B32" s="40" t="n"/>
      <c r="C32" s="40" t="n"/>
      <c r="D32" s="40" t="n"/>
      <c r="E32" s="40" t="n"/>
      <c r="F32" s="40" t="n"/>
      <c r="G32" s="40" t="n"/>
      <c r="H32" s="43" t="n"/>
      <c r="I32" s="40" t="n"/>
      <c r="J32" s="40" t="n"/>
      <c r="K32" s="40" t="n"/>
      <c r="L32" s="44" t="n"/>
      <c r="M32" s="40" t="n"/>
      <c r="N32" s="40" t="n"/>
    </row>
    <row r="33" ht="20" customHeight="1">
      <c r="B33" s="40" t="n"/>
      <c r="C33" s="40" t="n"/>
      <c r="D33" s="40" t="n"/>
      <c r="E33" s="40" t="n"/>
      <c r="F33" s="40" t="n"/>
      <c r="G33" s="40" t="n"/>
      <c r="H33" s="43" t="n"/>
      <c r="I33" s="40" t="n"/>
      <c r="J33" s="40" t="n"/>
      <c r="K33" s="40" t="n"/>
      <c r="L33" s="44" t="n"/>
      <c r="M33" s="40" t="n"/>
      <c r="N33" s="40" t="n"/>
    </row>
    <row r="34" ht="20" customHeight="1">
      <c r="B34" s="40" t="n"/>
      <c r="C34" s="40" t="n"/>
      <c r="D34" s="40" t="n"/>
      <c r="E34" s="40" t="n"/>
      <c r="F34" s="40" t="n"/>
      <c r="G34" s="40" t="n"/>
      <c r="H34" s="43" t="n"/>
      <c r="I34" s="40" t="n"/>
      <c r="J34" s="40" t="n"/>
      <c r="K34" s="40" t="n"/>
      <c r="L34" s="44" t="n"/>
      <c r="M34" s="40" t="n"/>
      <c r="N34" s="40" t="n"/>
    </row>
    <row r="35" ht="20" customHeight="1">
      <c r="B35" s="40" t="n"/>
      <c r="C35" s="40" t="n"/>
      <c r="D35" s="40" t="n"/>
      <c r="E35" s="40" t="n"/>
      <c r="F35" s="40" t="n"/>
      <c r="G35" s="40" t="n"/>
      <c r="H35" s="43" t="n"/>
      <c r="I35" s="40" t="n"/>
      <c r="J35" s="40" t="n"/>
      <c r="K35" s="40" t="n"/>
      <c r="L35" s="44" t="n"/>
      <c r="M35" s="40" t="n"/>
      <c r="N35" s="40" t="n"/>
    </row>
    <row r="36" ht="20" customHeight="1">
      <c r="B36" s="40" t="n"/>
      <c r="C36" s="40" t="n"/>
      <c r="D36" s="40" t="n"/>
      <c r="E36" s="40" t="n"/>
      <c r="F36" s="40" t="n"/>
      <c r="G36" s="40" t="n"/>
      <c r="H36" s="43" t="n"/>
      <c r="I36" s="40" t="n"/>
      <c r="J36" s="40" t="n"/>
      <c r="K36" s="40" t="n"/>
      <c r="L36" s="44" t="n"/>
      <c r="M36" s="40" t="n"/>
      <c r="N36" s="40" t="n"/>
    </row>
    <row r="37" ht="20" customHeight="1">
      <c r="B37" s="40" t="n"/>
      <c r="C37" s="40" t="n"/>
      <c r="D37" s="40" t="n"/>
      <c r="E37" s="40" t="n"/>
      <c r="F37" s="40" t="n"/>
      <c r="G37" s="40" t="n"/>
      <c r="H37" s="43" t="n"/>
      <c r="I37" s="40" t="n"/>
      <c r="J37" s="40" t="n"/>
      <c r="K37" s="40" t="n"/>
      <c r="L37" s="44" t="n"/>
      <c r="M37" s="40" t="n"/>
      <c r="N37" s="40" t="n"/>
    </row>
    <row r="38" ht="20" customHeight="1">
      <c r="B38" s="40" t="n"/>
      <c r="C38" s="40" t="n"/>
      <c r="D38" s="40" t="n"/>
      <c r="E38" s="40" t="n"/>
      <c r="F38" s="40" t="n"/>
      <c r="G38" s="40" t="n"/>
      <c r="H38" s="43" t="n"/>
      <c r="I38" s="40" t="n"/>
      <c r="J38" s="40" t="n"/>
      <c r="K38" s="40" t="n"/>
      <c r="L38" s="44" t="n"/>
      <c r="M38" s="40" t="n"/>
      <c r="N38" s="40" t="n"/>
    </row>
    <row r="39" ht="20" customHeight="1">
      <c r="B39" s="40" t="n"/>
      <c r="C39" s="40" t="n"/>
      <c r="D39" s="40" t="n"/>
      <c r="E39" s="40" t="n"/>
      <c r="F39" s="40" t="n"/>
      <c r="G39" s="40" t="n"/>
      <c r="H39" s="43" t="n"/>
      <c r="I39" s="40" t="n"/>
      <c r="J39" s="40" t="n"/>
      <c r="K39" s="40" t="n"/>
      <c r="L39" s="44" t="n"/>
      <c r="M39" s="40" t="n"/>
      <c r="N39" s="40" t="n"/>
    </row>
    <row r="40" ht="20" customHeight="1">
      <c r="B40" s="40" t="n"/>
      <c r="C40" s="40" t="n"/>
      <c r="D40" s="40" t="n"/>
      <c r="E40" s="40" t="n"/>
      <c r="F40" s="40" t="n"/>
      <c r="G40" s="40" t="n"/>
      <c r="H40" s="43" t="n"/>
      <c r="I40" s="40" t="n"/>
      <c r="J40" s="40" t="n"/>
      <c r="K40" s="40" t="n"/>
      <c r="L40" s="44" t="n"/>
      <c r="M40" s="40" t="n"/>
      <c r="N40" s="40" t="n"/>
    </row>
    <row r="41" ht="20" customHeight="1">
      <c r="B41" s="40" t="n"/>
      <c r="C41" s="40" t="n"/>
      <c r="D41" s="40" t="n"/>
      <c r="E41" s="40" t="n"/>
      <c r="F41" s="40" t="n"/>
      <c r="G41" s="40" t="n"/>
      <c r="H41" s="43" t="n"/>
      <c r="I41" s="40" t="n"/>
      <c r="J41" s="40" t="n"/>
      <c r="K41" s="40" t="n"/>
      <c r="L41" s="44" t="n"/>
      <c r="M41" s="40" t="n"/>
      <c r="N41" s="40" t="n"/>
    </row>
    <row r="42" ht="20" customHeight="1">
      <c r="B42" s="40" t="n"/>
      <c r="C42" s="40" t="n"/>
      <c r="D42" s="40" t="n"/>
      <c r="E42" s="40" t="n"/>
      <c r="F42" s="40" t="n"/>
      <c r="G42" s="40" t="n"/>
      <c r="H42" s="43" t="n"/>
      <c r="I42" s="40" t="n"/>
      <c r="J42" s="40" t="n"/>
      <c r="K42" s="40" t="n"/>
      <c r="L42" s="44" t="n"/>
      <c r="M42" s="40" t="n"/>
      <c r="N42" s="40" t="n"/>
    </row>
    <row r="43" ht="20" customHeight="1">
      <c r="B43" s="40" t="n"/>
      <c r="C43" s="40" t="n"/>
      <c r="D43" s="40" t="n"/>
      <c r="E43" s="40" t="n"/>
      <c r="F43" s="40" t="n"/>
      <c r="G43" s="40" t="n"/>
      <c r="H43" s="43" t="n"/>
      <c r="I43" s="40" t="n"/>
      <c r="J43" s="40" t="n"/>
      <c r="K43" s="40" t="n"/>
      <c r="L43" s="44" t="n"/>
      <c r="M43" s="40" t="n"/>
      <c r="N43" s="40" t="n"/>
    </row>
    <row r="44" ht="20" customHeight="1">
      <c r="B44" s="40" t="n"/>
      <c r="C44" s="40" t="n"/>
      <c r="D44" s="40" t="n"/>
      <c r="E44" s="40" t="n"/>
      <c r="F44" s="40" t="n"/>
      <c r="G44" s="40" t="n"/>
      <c r="H44" s="43" t="n"/>
      <c r="I44" s="40" t="n"/>
      <c r="J44" s="40" t="n"/>
      <c r="K44" s="40" t="n"/>
      <c r="L44" s="44" t="n"/>
      <c r="M44" s="40" t="n"/>
      <c r="N44" s="40" t="n"/>
    </row>
    <row r="45" ht="20" customHeight="1">
      <c r="B45" s="40" t="n"/>
      <c r="C45" s="40" t="n"/>
      <c r="D45" s="40" t="n"/>
      <c r="E45" s="40" t="n"/>
      <c r="F45" s="40" t="n"/>
      <c r="G45" s="40" t="n"/>
      <c r="H45" s="43" t="n"/>
      <c r="I45" s="40" t="n"/>
      <c r="J45" s="40" t="n"/>
      <c r="K45" s="40" t="n"/>
      <c r="L45" s="44" t="n"/>
      <c r="M45" s="40" t="n"/>
      <c r="N45" s="40" t="n"/>
    </row>
    <row r="46" ht="20" customHeight="1">
      <c r="B46" s="40" t="n"/>
      <c r="C46" s="40" t="n"/>
      <c r="D46" s="40" t="n"/>
      <c r="E46" s="40" t="n"/>
      <c r="F46" s="40" t="n"/>
      <c r="G46" s="40" t="n"/>
      <c r="H46" s="43" t="n"/>
      <c r="I46" s="40" t="n"/>
      <c r="J46" s="40" t="n"/>
      <c r="K46" s="40" t="n"/>
      <c r="L46" s="44" t="n"/>
      <c r="M46" s="40" t="n"/>
      <c r="N46" s="40" t="n"/>
    </row>
    <row r="47" ht="20" customHeight="1">
      <c r="B47" s="40" t="n"/>
      <c r="C47" s="40" t="n"/>
      <c r="D47" s="40" t="n"/>
      <c r="E47" s="40" t="n"/>
      <c r="F47" s="40" t="n"/>
      <c r="G47" s="40" t="n"/>
      <c r="H47" s="43" t="n"/>
      <c r="I47" s="40" t="n"/>
      <c r="J47" s="40" t="n"/>
      <c r="K47" s="40" t="n"/>
      <c r="L47" s="44" t="n"/>
      <c r="M47" s="40" t="n"/>
      <c r="N47" s="40" t="n"/>
    </row>
    <row r="48" ht="20" customHeight="1">
      <c r="B48" s="40" t="n"/>
      <c r="C48" s="40" t="n"/>
      <c r="D48" s="40" t="n"/>
      <c r="E48" s="40" t="n"/>
      <c r="F48" s="40" t="n"/>
      <c r="G48" s="40" t="n"/>
      <c r="H48" s="43" t="n"/>
      <c r="I48" s="40" t="n"/>
      <c r="J48" s="40" t="n"/>
      <c r="K48" s="40" t="n"/>
      <c r="L48" s="44" t="n"/>
      <c r="M48" s="40" t="n"/>
      <c r="N48" s="40" t="n"/>
    </row>
    <row r="49" ht="20" customHeight="1">
      <c r="B49" s="40" t="n"/>
      <c r="C49" s="40" t="n"/>
      <c r="D49" s="40" t="n"/>
      <c r="E49" s="40" t="n"/>
      <c r="F49" s="40" t="n"/>
      <c r="G49" s="40" t="n"/>
      <c r="H49" s="43" t="n"/>
      <c r="I49" s="40" t="n"/>
      <c r="J49" s="40" t="n"/>
      <c r="K49" s="40" t="n"/>
      <c r="L49" s="44" t="n"/>
      <c r="M49" s="40" t="n"/>
      <c r="N49" s="40" t="n"/>
    </row>
    <row r="50" ht="20" customHeight="1">
      <c r="B50" s="40" t="n"/>
      <c r="C50" s="40" t="n"/>
      <c r="D50" s="40" t="n"/>
      <c r="E50" s="40" t="n"/>
      <c r="F50" s="40" t="n"/>
      <c r="G50" s="40" t="n"/>
      <c r="H50" s="43" t="n"/>
      <c r="I50" s="40" t="n"/>
      <c r="J50" s="40" t="n"/>
      <c r="K50" s="40" t="n"/>
      <c r="L50" s="44" t="n"/>
      <c r="M50" s="40" t="n"/>
      <c r="N50" s="40" t="n"/>
    </row>
    <row r="51" ht="20" customHeight="1">
      <c r="B51" s="40" t="n"/>
      <c r="C51" s="40" t="n"/>
      <c r="D51" s="40" t="n"/>
      <c r="E51" s="40" t="n"/>
      <c r="F51" s="40" t="n"/>
      <c r="G51" s="40" t="n"/>
      <c r="H51" s="43" t="n"/>
      <c r="I51" s="40" t="n"/>
      <c r="J51" s="40" t="n"/>
      <c r="K51" s="40" t="n"/>
      <c r="L51" s="44" t="n"/>
      <c r="M51" s="40" t="n"/>
      <c r="N51" s="40" t="n"/>
    </row>
    <row r="52" ht="20" customHeight="1">
      <c r="B52" s="40" t="n"/>
      <c r="C52" s="40" t="n"/>
      <c r="D52" s="40" t="n"/>
      <c r="E52" s="40" t="n"/>
      <c r="F52" s="40" t="n"/>
      <c r="G52" s="40" t="n"/>
      <c r="H52" s="43" t="n"/>
      <c r="I52" s="40" t="n"/>
      <c r="J52" s="40" t="n"/>
      <c r="K52" s="40" t="n"/>
      <c r="L52" s="44" t="n"/>
      <c r="M52" s="40" t="n"/>
      <c r="N52" s="40" t="n"/>
    </row>
    <row r="53" ht="20" customHeight="1">
      <c r="B53" s="40" t="n"/>
      <c r="C53" s="40" t="n"/>
      <c r="D53" s="40" t="n"/>
      <c r="E53" s="40" t="n"/>
      <c r="F53" s="40" t="n"/>
      <c r="G53" s="40" t="n"/>
      <c r="H53" s="43" t="n"/>
      <c r="I53" s="40" t="n"/>
      <c r="J53" s="40" t="n"/>
      <c r="K53" s="40" t="n"/>
      <c r="L53" s="44" t="n"/>
      <c r="M53" s="40" t="n"/>
      <c r="N53" s="40" t="n"/>
    </row>
    <row r="54" ht="13" customHeight="1">
      <c r="B54" s="41" t="inlineStr">
        <is>
          <t>End of table. 45 rows are provided. Do not insert or delete rows — if you need more capacity, contact the EAD before submitting.</t>
        </is>
      </c>
      <c r="BZ54" s="25" t="inlineStr">
        <is>
          <t>#TBL:k_param_exante:END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54:H54"/>
    <mergeCell ref="B7:H7"/>
  </mergeCells>
  <dataValidations count="6">
    <dataValidation sqref="D9:D53" showDropDown="0" showInputMessage="0" showErrorMessage="0" allowBlank="1" errorTitle="Value not allowed" error="Select a value from the drop-down list." type="list" errorStyle="stop">
      <formula1>=LST_UNIT</formula1>
    </dataValidation>
    <dataValidation sqref="F9:F53" showDropDown="0" showInputMessage="0" showErrorMessage="0" allowBlank="1" errorTitle="Value not allowed" error="Select a value from the drop-down list." type="list" errorStyle="stop">
      <formula1>=LST_SOURCE_CLASS</formula1>
    </dataValidation>
    <dataValidation sqref="H9:H53" showDropDown="0" showInputMessage="0" showErrorMessage="0" allowBlank="1" errorTitle="Numeric value required" error="Enter a number in this cell." type="decimal" errorStyle="stop" operator="greaterThanOrEqual">
      <formula1>-1000000000000</formula1>
    </dataValidation>
    <dataValidation sqref="I9:I53" showDropDown="0" showInputMessage="0" showErrorMessage="0" allowBlank="1" errorTitle="Yes or No" error="Select Yes or No." type="list" errorStyle="stop">
      <formula1>=LST_YES_NO</formula1>
    </dataValidation>
    <dataValidation sqref="K9:K53" showDropDown="0" showInputMessage="0" showErrorMessage="0" allowBlank="1" errorTitle="Value not allowed" error="Select a value from the drop-down list." type="list" errorStyle="stop">
      <formula1>=LST_PARAM_PURPOSE</formula1>
    </dataValidation>
    <dataValidation sqref="L9:L53"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B2:BZ11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15" customWidth="1" min="3" max="3"/>
    <col width="15" customWidth="1" min="4" max="4"/>
    <col width="16" customWidth="1" min="5" max="5"/>
    <col width="18" customWidth="1" min="6" max="6"/>
    <col width="14" customWidth="1" min="7" max="7"/>
    <col width="36" customWidth="1" min="8" max="8"/>
    <col width="22" customWidth="1" min="9" max="9"/>
    <col width="14" customWidth="1" min="10" max="10"/>
    <col width="32" customWidth="1" min="11" max="11"/>
    <col width="20" customWidth="1" min="12" max="12"/>
    <col width="14" customWidth="1" min="13" max="13"/>
    <col width="14" customWidth="1" min="14" max="14"/>
    <col width="24" customWidth="1" min="15" max="15"/>
    <col width="24" customWidth="1" min="16" max="16"/>
    <col width="36" customWidth="1" min="17" max="17"/>
    <col width="42" customWidth="1" min="18" max="18"/>
    <col width="32" customWidth="1" min="19" max="19"/>
    <col width="12" customWidth="1" min="20" max="20"/>
    <col width="18" customWidth="1" min="21" max="21"/>
    <col width="30" customWidth="1" min="22" max="22"/>
    <col hidden="1" width="13" customWidth="1" min="78" max="78"/>
  </cols>
  <sheetData>
    <row r="2" ht="24" customHeight="1">
      <c r="B2" s="13" t="inlineStr">
        <is>
          <t>K · SECTION D: DATA AND PARAMETERS — monitored</t>
        </is>
      </c>
    </row>
    <row r="3" ht="25" customHeight="1">
      <c r="B3" s="14" t="inlineStr">
        <is>
          <t>Framework Template K Section D block 2D, with equipment, calibration and data-completeness columns added. The Framework has no calibration field and no uncertainty field for any parameter, which makes measured data unverifiable as printed.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8" t="inlineStr">
        <is>
          <t>▦  2D. Monitored data or parameter</t>
        </is>
      </c>
    </row>
    <row r="8" ht="30" customHeight="1">
      <c r="B8" s="39" t="inlineStr">
        <is>
          <t>2.1D Data/parameter  ●</t>
        </is>
      </c>
      <c r="C8" s="39" t="inlineStr">
        <is>
          <t>Symbol</t>
        </is>
      </c>
      <c r="D8" s="39" t="inlineStr">
        <is>
          <t>2.2D Unit  ●</t>
        </is>
      </c>
      <c r="E8" s="39" t="inlineStr">
        <is>
          <t>2.3D Description  ●</t>
        </is>
      </c>
      <c r="F8" s="39" t="inlineStr">
        <is>
          <t>2.4D Measured/calculated/default  ●</t>
        </is>
      </c>
      <c r="G8" s="39" t="inlineStr">
        <is>
          <t>Source class  ●</t>
        </is>
      </c>
      <c r="H8" s="39" t="inlineStr">
        <is>
          <t>2.5D Source of data  ●</t>
        </is>
      </c>
      <c r="I8" s="39" t="inlineStr">
        <is>
          <t>2.6D Value(s) of the monitored parameter  ●</t>
        </is>
      </c>
      <c r="J8" s="39" t="inlineStr">
        <is>
          <t>Data completeness  ●</t>
        </is>
      </c>
      <c r="K8" s="39" t="inlineStr">
        <is>
          <t>2.7D Monitoring equipment</t>
        </is>
      </c>
      <c r="L8" s="39" t="inlineStr">
        <is>
          <t>Serial number / tag</t>
        </is>
      </c>
      <c r="M8" s="39" t="inlineStr">
        <is>
          <t>Last calibration</t>
        </is>
      </c>
      <c r="N8" s="39" t="inlineStr">
        <is>
          <t>Next calibration due</t>
        </is>
      </c>
      <c r="O8" s="39" t="inlineStr">
        <is>
          <t>Calibration certificate Annex Ref ID</t>
        </is>
      </c>
      <c r="P8" s="39" t="inlineStr">
        <is>
          <t>2.8D Measuring/reading/recording frequency  ●</t>
        </is>
      </c>
      <c r="Q8" s="39" t="inlineStr">
        <is>
          <t>2.9D Calculation method (if applicable)</t>
        </is>
      </c>
      <c r="R8" s="39" t="inlineStr">
        <is>
          <t>2.10D QA/QC procedures  ●</t>
        </is>
      </c>
      <c r="S8" s="39" t="inlineStr">
        <is>
          <t>2.11D Purpose of data/parameter  ●</t>
        </is>
      </c>
      <c r="T8" s="39" t="inlineStr">
        <is>
          <t>Uncertainty</t>
        </is>
      </c>
      <c r="U8" s="39" t="inlineStr">
        <is>
          <t>Conservative adjustment applied?</t>
        </is>
      </c>
      <c r="V8" s="39" t="inlineStr">
        <is>
          <t>2.12D Additional comments</t>
        </is>
      </c>
      <c r="BZ8" s="25" t="inlineStr">
        <is>
          <t>#TBL:k_param_monitored:HEADER</t>
        </is>
      </c>
    </row>
    <row r="9" ht="20" customHeight="1">
      <c r="B9" s="40" t="n"/>
      <c r="C9" s="40" t="n"/>
      <c r="D9" s="40" t="n"/>
      <c r="E9" s="40" t="n"/>
      <c r="F9" s="40" t="n"/>
      <c r="G9" s="40" t="n"/>
      <c r="H9" s="40" t="n"/>
      <c r="I9" s="43" t="n"/>
      <c r="J9" s="44" t="n"/>
      <c r="K9" s="40" t="n"/>
      <c r="L9" s="40" t="n"/>
      <c r="M9" s="42" t="n"/>
      <c r="N9" s="42" t="n"/>
      <c r="O9" s="40" t="n"/>
      <c r="P9" s="40" t="n"/>
      <c r="Q9" s="40" t="n"/>
      <c r="R9" s="40" t="n"/>
      <c r="S9" s="40" t="n"/>
      <c r="T9" s="44" t="n"/>
      <c r="U9" s="40" t="n"/>
      <c r="V9" s="40" t="n"/>
    </row>
    <row r="10" ht="20" customHeight="1">
      <c r="B10" s="40" t="n"/>
      <c r="C10" s="40" t="n"/>
      <c r="D10" s="40" t="n"/>
      <c r="E10" s="40" t="n"/>
      <c r="F10" s="40" t="n"/>
      <c r="G10" s="40" t="n"/>
      <c r="H10" s="40" t="n"/>
      <c r="I10" s="43" t="n"/>
      <c r="J10" s="44" t="n"/>
      <c r="K10" s="40" t="n"/>
      <c r="L10" s="40" t="n"/>
      <c r="M10" s="42" t="n"/>
      <c r="N10" s="42" t="n"/>
      <c r="O10" s="40" t="n"/>
      <c r="P10" s="40" t="n"/>
      <c r="Q10" s="40" t="n"/>
      <c r="R10" s="40" t="n"/>
      <c r="S10" s="40" t="n"/>
      <c r="T10" s="44" t="n"/>
      <c r="U10" s="40" t="n"/>
      <c r="V10" s="40" t="n"/>
    </row>
    <row r="11" ht="20" customHeight="1">
      <c r="B11" s="40" t="n"/>
      <c r="C11" s="40" t="n"/>
      <c r="D11" s="40" t="n"/>
      <c r="E11" s="40" t="n"/>
      <c r="F11" s="40" t="n"/>
      <c r="G11" s="40" t="n"/>
      <c r="H11" s="40" t="n"/>
      <c r="I11" s="43" t="n"/>
      <c r="J11" s="44" t="n"/>
      <c r="K11" s="40" t="n"/>
      <c r="L11" s="40" t="n"/>
      <c r="M11" s="42" t="n"/>
      <c r="N11" s="42" t="n"/>
      <c r="O11" s="40" t="n"/>
      <c r="P11" s="40" t="n"/>
      <c r="Q11" s="40" t="n"/>
      <c r="R11" s="40" t="n"/>
      <c r="S11" s="40" t="n"/>
      <c r="T11" s="44" t="n"/>
      <c r="U11" s="40" t="n"/>
      <c r="V11" s="40" t="n"/>
    </row>
    <row r="12" ht="20" customHeight="1">
      <c r="B12" s="40" t="n"/>
      <c r="C12" s="40" t="n"/>
      <c r="D12" s="40" t="n"/>
      <c r="E12" s="40" t="n"/>
      <c r="F12" s="40" t="n"/>
      <c r="G12" s="40" t="n"/>
      <c r="H12" s="40" t="n"/>
      <c r="I12" s="43" t="n"/>
      <c r="J12" s="44" t="n"/>
      <c r="K12" s="40" t="n"/>
      <c r="L12" s="40" t="n"/>
      <c r="M12" s="42" t="n"/>
      <c r="N12" s="42" t="n"/>
      <c r="O12" s="40" t="n"/>
      <c r="P12" s="40" t="n"/>
      <c r="Q12" s="40" t="n"/>
      <c r="R12" s="40" t="n"/>
      <c r="S12" s="40" t="n"/>
      <c r="T12" s="44" t="n"/>
      <c r="U12" s="40" t="n"/>
      <c r="V12" s="40" t="n"/>
    </row>
    <row r="13" ht="20" customHeight="1">
      <c r="B13" s="40" t="n"/>
      <c r="C13" s="40" t="n"/>
      <c r="D13" s="40" t="n"/>
      <c r="E13" s="40" t="n"/>
      <c r="F13" s="40" t="n"/>
      <c r="G13" s="40" t="n"/>
      <c r="H13" s="40" t="n"/>
      <c r="I13" s="43" t="n"/>
      <c r="J13" s="44" t="n"/>
      <c r="K13" s="40" t="n"/>
      <c r="L13" s="40" t="n"/>
      <c r="M13" s="42" t="n"/>
      <c r="N13" s="42" t="n"/>
      <c r="O13" s="40" t="n"/>
      <c r="P13" s="40" t="n"/>
      <c r="Q13" s="40" t="n"/>
      <c r="R13" s="40" t="n"/>
      <c r="S13" s="40" t="n"/>
      <c r="T13" s="44" t="n"/>
      <c r="U13" s="40" t="n"/>
      <c r="V13" s="40" t="n"/>
    </row>
    <row r="14" ht="20" customHeight="1">
      <c r="B14" s="40" t="n"/>
      <c r="C14" s="40" t="n"/>
      <c r="D14" s="40" t="n"/>
      <c r="E14" s="40" t="n"/>
      <c r="F14" s="40" t="n"/>
      <c r="G14" s="40" t="n"/>
      <c r="H14" s="40" t="n"/>
      <c r="I14" s="43" t="n"/>
      <c r="J14" s="44" t="n"/>
      <c r="K14" s="40" t="n"/>
      <c r="L14" s="40" t="n"/>
      <c r="M14" s="42" t="n"/>
      <c r="N14" s="42" t="n"/>
      <c r="O14" s="40" t="n"/>
      <c r="P14" s="40" t="n"/>
      <c r="Q14" s="40" t="n"/>
      <c r="R14" s="40" t="n"/>
      <c r="S14" s="40" t="n"/>
      <c r="T14" s="44" t="n"/>
      <c r="U14" s="40" t="n"/>
      <c r="V14" s="40" t="n"/>
    </row>
    <row r="15" ht="20" customHeight="1">
      <c r="B15" s="40" t="n"/>
      <c r="C15" s="40" t="n"/>
      <c r="D15" s="40" t="n"/>
      <c r="E15" s="40" t="n"/>
      <c r="F15" s="40" t="n"/>
      <c r="G15" s="40" t="n"/>
      <c r="H15" s="40" t="n"/>
      <c r="I15" s="43" t="n"/>
      <c r="J15" s="44" t="n"/>
      <c r="K15" s="40" t="n"/>
      <c r="L15" s="40" t="n"/>
      <c r="M15" s="42" t="n"/>
      <c r="N15" s="42" t="n"/>
      <c r="O15" s="40" t="n"/>
      <c r="P15" s="40" t="n"/>
      <c r="Q15" s="40" t="n"/>
      <c r="R15" s="40" t="n"/>
      <c r="S15" s="40" t="n"/>
      <c r="T15" s="44" t="n"/>
      <c r="U15" s="40" t="n"/>
      <c r="V15" s="40" t="n"/>
    </row>
    <row r="16" ht="20" customHeight="1">
      <c r="B16" s="40" t="n"/>
      <c r="C16" s="40" t="n"/>
      <c r="D16" s="40" t="n"/>
      <c r="E16" s="40" t="n"/>
      <c r="F16" s="40" t="n"/>
      <c r="G16" s="40" t="n"/>
      <c r="H16" s="40" t="n"/>
      <c r="I16" s="43" t="n"/>
      <c r="J16" s="44" t="n"/>
      <c r="K16" s="40" t="n"/>
      <c r="L16" s="40" t="n"/>
      <c r="M16" s="42" t="n"/>
      <c r="N16" s="42" t="n"/>
      <c r="O16" s="40" t="n"/>
      <c r="P16" s="40" t="n"/>
      <c r="Q16" s="40" t="n"/>
      <c r="R16" s="40" t="n"/>
      <c r="S16" s="40" t="n"/>
      <c r="T16" s="44" t="n"/>
      <c r="U16" s="40" t="n"/>
      <c r="V16" s="40" t="n"/>
    </row>
    <row r="17" ht="20" customHeight="1">
      <c r="B17" s="40" t="n"/>
      <c r="C17" s="40" t="n"/>
      <c r="D17" s="40" t="n"/>
      <c r="E17" s="40" t="n"/>
      <c r="F17" s="40" t="n"/>
      <c r="G17" s="40" t="n"/>
      <c r="H17" s="40" t="n"/>
      <c r="I17" s="43" t="n"/>
      <c r="J17" s="44" t="n"/>
      <c r="K17" s="40" t="n"/>
      <c r="L17" s="40" t="n"/>
      <c r="M17" s="42" t="n"/>
      <c r="N17" s="42" t="n"/>
      <c r="O17" s="40" t="n"/>
      <c r="P17" s="40" t="n"/>
      <c r="Q17" s="40" t="n"/>
      <c r="R17" s="40" t="n"/>
      <c r="S17" s="40" t="n"/>
      <c r="T17" s="44" t="n"/>
      <c r="U17" s="40" t="n"/>
      <c r="V17" s="40" t="n"/>
    </row>
    <row r="18" ht="20" customHeight="1">
      <c r="B18" s="40" t="n"/>
      <c r="C18" s="40" t="n"/>
      <c r="D18" s="40" t="n"/>
      <c r="E18" s="40" t="n"/>
      <c r="F18" s="40" t="n"/>
      <c r="G18" s="40" t="n"/>
      <c r="H18" s="40" t="n"/>
      <c r="I18" s="43" t="n"/>
      <c r="J18" s="44" t="n"/>
      <c r="K18" s="40" t="n"/>
      <c r="L18" s="40" t="n"/>
      <c r="M18" s="42" t="n"/>
      <c r="N18" s="42" t="n"/>
      <c r="O18" s="40" t="n"/>
      <c r="P18" s="40" t="n"/>
      <c r="Q18" s="40" t="n"/>
      <c r="R18" s="40" t="n"/>
      <c r="S18" s="40" t="n"/>
      <c r="T18" s="44" t="n"/>
      <c r="U18" s="40" t="n"/>
      <c r="V18" s="40" t="n"/>
    </row>
    <row r="19" ht="20" customHeight="1">
      <c r="B19" s="40" t="n"/>
      <c r="C19" s="40" t="n"/>
      <c r="D19" s="40" t="n"/>
      <c r="E19" s="40" t="n"/>
      <c r="F19" s="40" t="n"/>
      <c r="G19" s="40" t="n"/>
      <c r="H19" s="40" t="n"/>
      <c r="I19" s="43" t="n"/>
      <c r="J19" s="44" t="n"/>
      <c r="K19" s="40" t="n"/>
      <c r="L19" s="40" t="n"/>
      <c r="M19" s="42" t="n"/>
      <c r="N19" s="42" t="n"/>
      <c r="O19" s="40" t="n"/>
      <c r="P19" s="40" t="n"/>
      <c r="Q19" s="40" t="n"/>
      <c r="R19" s="40" t="n"/>
      <c r="S19" s="40" t="n"/>
      <c r="T19" s="44" t="n"/>
      <c r="U19" s="40" t="n"/>
      <c r="V19" s="40" t="n"/>
    </row>
    <row r="20" ht="20" customHeight="1">
      <c r="B20" s="40" t="n"/>
      <c r="C20" s="40" t="n"/>
      <c r="D20" s="40" t="n"/>
      <c r="E20" s="40" t="n"/>
      <c r="F20" s="40" t="n"/>
      <c r="G20" s="40" t="n"/>
      <c r="H20" s="40" t="n"/>
      <c r="I20" s="43" t="n"/>
      <c r="J20" s="44" t="n"/>
      <c r="K20" s="40" t="n"/>
      <c r="L20" s="40" t="n"/>
      <c r="M20" s="42" t="n"/>
      <c r="N20" s="42" t="n"/>
      <c r="O20" s="40" t="n"/>
      <c r="P20" s="40" t="n"/>
      <c r="Q20" s="40" t="n"/>
      <c r="R20" s="40" t="n"/>
      <c r="S20" s="40" t="n"/>
      <c r="T20" s="44" t="n"/>
      <c r="U20" s="40" t="n"/>
      <c r="V20" s="40" t="n"/>
    </row>
    <row r="21" ht="20" customHeight="1">
      <c r="B21" s="40" t="n"/>
      <c r="C21" s="40" t="n"/>
      <c r="D21" s="40" t="n"/>
      <c r="E21" s="40" t="n"/>
      <c r="F21" s="40" t="n"/>
      <c r="G21" s="40" t="n"/>
      <c r="H21" s="40" t="n"/>
      <c r="I21" s="43" t="n"/>
      <c r="J21" s="44" t="n"/>
      <c r="K21" s="40" t="n"/>
      <c r="L21" s="40" t="n"/>
      <c r="M21" s="42" t="n"/>
      <c r="N21" s="42" t="n"/>
      <c r="O21" s="40" t="n"/>
      <c r="P21" s="40" t="n"/>
      <c r="Q21" s="40" t="n"/>
      <c r="R21" s="40" t="n"/>
      <c r="S21" s="40" t="n"/>
      <c r="T21" s="44" t="n"/>
      <c r="U21" s="40" t="n"/>
      <c r="V21" s="40" t="n"/>
    </row>
    <row r="22" ht="20" customHeight="1">
      <c r="B22" s="40" t="n"/>
      <c r="C22" s="40" t="n"/>
      <c r="D22" s="40" t="n"/>
      <c r="E22" s="40" t="n"/>
      <c r="F22" s="40" t="n"/>
      <c r="G22" s="40" t="n"/>
      <c r="H22" s="40" t="n"/>
      <c r="I22" s="43" t="n"/>
      <c r="J22" s="44" t="n"/>
      <c r="K22" s="40" t="n"/>
      <c r="L22" s="40" t="n"/>
      <c r="M22" s="42" t="n"/>
      <c r="N22" s="42" t="n"/>
      <c r="O22" s="40" t="n"/>
      <c r="P22" s="40" t="n"/>
      <c r="Q22" s="40" t="n"/>
      <c r="R22" s="40" t="n"/>
      <c r="S22" s="40" t="n"/>
      <c r="T22" s="44" t="n"/>
      <c r="U22" s="40" t="n"/>
      <c r="V22" s="40" t="n"/>
    </row>
    <row r="23" ht="20" customHeight="1">
      <c r="B23" s="40" t="n"/>
      <c r="C23" s="40" t="n"/>
      <c r="D23" s="40" t="n"/>
      <c r="E23" s="40" t="n"/>
      <c r="F23" s="40" t="n"/>
      <c r="G23" s="40" t="n"/>
      <c r="H23" s="40" t="n"/>
      <c r="I23" s="43" t="n"/>
      <c r="J23" s="44" t="n"/>
      <c r="K23" s="40" t="n"/>
      <c r="L23" s="40" t="n"/>
      <c r="M23" s="42" t="n"/>
      <c r="N23" s="42" t="n"/>
      <c r="O23" s="40" t="n"/>
      <c r="P23" s="40" t="n"/>
      <c r="Q23" s="40" t="n"/>
      <c r="R23" s="40" t="n"/>
      <c r="S23" s="40" t="n"/>
      <c r="T23" s="44" t="n"/>
      <c r="U23" s="40" t="n"/>
      <c r="V23" s="40" t="n"/>
    </row>
    <row r="24" ht="20" customHeight="1">
      <c r="B24" s="40" t="n"/>
      <c r="C24" s="40" t="n"/>
      <c r="D24" s="40" t="n"/>
      <c r="E24" s="40" t="n"/>
      <c r="F24" s="40" t="n"/>
      <c r="G24" s="40" t="n"/>
      <c r="H24" s="40" t="n"/>
      <c r="I24" s="43" t="n"/>
      <c r="J24" s="44" t="n"/>
      <c r="K24" s="40" t="n"/>
      <c r="L24" s="40" t="n"/>
      <c r="M24" s="42" t="n"/>
      <c r="N24" s="42" t="n"/>
      <c r="O24" s="40" t="n"/>
      <c r="P24" s="40" t="n"/>
      <c r="Q24" s="40" t="n"/>
      <c r="R24" s="40" t="n"/>
      <c r="S24" s="40" t="n"/>
      <c r="T24" s="44" t="n"/>
      <c r="U24" s="40" t="n"/>
      <c r="V24" s="40" t="n"/>
    </row>
    <row r="25" ht="20" customHeight="1">
      <c r="B25" s="40" t="n"/>
      <c r="C25" s="40" t="n"/>
      <c r="D25" s="40" t="n"/>
      <c r="E25" s="40" t="n"/>
      <c r="F25" s="40" t="n"/>
      <c r="G25" s="40" t="n"/>
      <c r="H25" s="40" t="n"/>
      <c r="I25" s="43" t="n"/>
      <c r="J25" s="44" t="n"/>
      <c r="K25" s="40" t="n"/>
      <c r="L25" s="40" t="n"/>
      <c r="M25" s="42" t="n"/>
      <c r="N25" s="42" t="n"/>
      <c r="O25" s="40" t="n"/>
      <c r="P25" s="40" t="n"/>
      <c r="Q25" s="40" t="n"/>
      <c r="R25" s="40" t="n"/>
      <c r="S25" s="40" t="n"/>
      <c r="T25" s="44" t="n"/>
      <c r="U25" s="40" t="n"/>
      <c r="V25" s="40" t="n"/>
    </row>
    <row r="26" ht="20" customHeight="1">
      <c r="B26" s="40" t="n"/>
      <c r="C26" s="40" t="n"/>
      <c r="D26" s="40" t="n"/>
      <c r="E26" s="40" t="n"/>
      <c r="F26" s="40" t="n"/>
      <c r="G26" s="40" t="n"/>
      <c r="H26" s="40" t="n"/>
      <c r="I26" s="43" t="n"/>
      <c r="J26" s="44" t="n"/>
      <c r="K26" s="40" t="n"/>
      <c r="L26" s="40" t="n"/>
      <c r="M26" s="42" t="n"/>
      <c r="N26" s="42" t="n"/>
      <c r="O26" s="40" t="n"/>
      <c r="P26" s="40" t="n"/>
      <c r="Q26" s="40" t="n"/>
      <c r="R26" s="40" t="n"/>
      <c r="S26" s="40" t="n"/>
      <c r="T26" s="44" t="n"/>
      <c r="U26" s="40" t="n"/>
      <c r="V26" s="40" t="n"/>
    </row>
    <row r="27" ht="20" customHeight="1">
      <c r="B27" s="40" t="n"/>
      <c r="C27" s="40" t="n"/>
      <c r="D27" s="40" t="n"/>
      <c r="E27" s="40" t="n"/>
      <c r="F27" s="40" t="n"/>
      <c r="G27" s="40" t="n"/>
      <c r="H27" s="40" t="n"/>
      <c r="I27" s="43" t="n"/>
      <c r="J27" s="44" t="n"/>
      <c r="K27" s="40" t="n"/>
      <c r="L27" s="40" t="n"/>
      <c r="M27" s="42" t="n"/>
      <c r="N27" s="42" t="n"/>
      <c r="O27" s="40" t="n"/>
      <c r="P27" s="40" t="n"/>
      <c r="Q27" s="40" t="n"/>
      <c r="R27" s="40" t="n"/>
      <c r="S27" s="40" t="n"/>
      <c r="T27" s="44" t="n"/>
      <c r="U27" s="40" t="n"/>
      <c r="V27" s="40" t="n"/>
    </row>
    <row r="28" ht="20" customHeight="1">
      <c r="B28" s="40" t="n"/>
      <c r="C28" s="40" t="n"/>
      <c r="D28" s="40" t="n"/>
      <c r="E28" s="40" t="n"/>
      <c r="F28" s="40" t="n"/>
      <c r="G28" s="40" t="n"/>
      <c r="H28" s="40" t="n"/>
      <c r="I28" s="43" t="n"/>
      <c r="J28" s="44" t="n"/>
      <c r="K28" s="40" t="n"/>
      <c r="L28" s="40" t="n"/>
      <c r="M28" s="42" t="n"/>
      <c r="N28" s="42" t="n"/>
      <c r="O28" s="40" t="n"/>
      <c r="P28" s="40" t="n"/>
      <c r="Q28" s="40" t="n"/>
      <c r="R28" s="40" t="n"/>
      <c r="S28" s="40" t="n"/>
      <c r="T28" s="44" t="n"/>
      <c r="U28" s="40" t="n"/>
      <c r="V28" s="40" t="n"/>
    </row>
    <row r="29" ht="20" customHeight="1">
      <c r="B29" s="40" t="n"/>
      <c r="C29" s="40" t="n"/>
      <c r="D29" s="40" t="n"/>
      <c r="E29" s="40" t="n"/>
      <c r="F29" s="40" t="n"/>
      <c r="G29" s="40" t="n"/>
      <c r="H29" s="40" t="n"/>
      <c r="I29" s="43" t="n"/>
      <c r="J29" s="44" t="n"/>
      <c r="K29" s="40" t="n"/>
      <c r="L29" s="40" t="n"/>
      <c r="M29" s="42" t="n"/>
      <c r="N29" s="42" t="n"/>
      <c r="O29" s="40" t="n"/>
      <c r="P29" s="40" t="n"/>
      <c r="Q29" s="40" t="n"/>
      <c r="R29" s="40" t="n"/>
      <c r="S29" s="40" t="n"/>
      <c r="T29" s="44" t="n"/>
      <c r="U29" s="40" t="n"/>
      <c r="V29" s="40" t="n"/>
    </row>
    <row r="30" ht="20" customHeight="1">
      <c r="B30" s="40" t="n"/>
      <c r="C30" s="40" t="n"/>
      <c r="D30" s="40" t="n"/>
      <c r="E30" s="40" t="n"/>
      <c r="F30" s="40" t="n"/>
      <c r="G30" s="40" t="n"/>
      <c r="H30" s="40" t="n"/>
      <c r="I30" s="43" t="n"/>
      <c r="J30" s="44" t="n"/>
      <c r="K30" s="40" t="n"/>
      <c r="L30" s="40" t="n"/>
      <c r="M30" s="42" t="n"/>
      <c r="N30" s="42" t="n"/>
      <c r="O30" s="40" t="n"/>
      <c r="P30" s="40" t="n"/>
      <c r="Q30" s="40" t="n"/>
      <c r="R30" s="40" t="n"/>
      <c r="S30" s="40" t="n"/>
      <c r="T30" s="44" t="n"/>
      <c r="U30" s="40" t="n"/>
      <c r="V30" s="40" t="n"/>
    </row>
    <row r="31" ht="20" customHeight="1">
      <c r="B31" s="40" t="n"/>
      <c r="C31" s="40" t="n"/>
      <c r="D31" s="40" t="n"/>
      <c r="E31" s="40" t="n"/>
      <c r="F31" s="40" t="n"/>
      <c r="G31" s="40" t="n"/>
      <c r="H31" s="40" t="n"/>
      <c r="I31" s="43" t="n"/>
      <c r="J31" s="44" t="n"/>
      <c r="K31" s="40" t="n"/>
      <c r="L31" s="40" t="n"/>
      <c r="M31" s="42" t="n"/>
      <c r="N31" s="42" t="n"/>
      <c r="O31" s="40" t="n"/>
      <c r="P31" s="40" t="n"/>
      <c r="Q31" s="40" t="n"/>
      <c r="R31" s="40" t="n"/>
      <c r="S31" s="40" t="n"/>
      <c r="T31" s="44" t="n"/>
      <c r="U31" s="40" t="n"/>
      <c r="V31" s="40" t="n"/>
    </row>
    <row r="32" ht="20" customHeight="1">
      <c r="B32" s="40" t="n"/>
      <c r="C32" s="40" t="n"/>
      <c r="D32" s="40" t="n"/>
      <c r="E32" s="40" t="n"/>
      <c r="F32" s="40" t="n"/>
      <c r="G32" s="40" t="n"/>
      <c r="H32" s="40" t="n"/>
      <c r="I32" s="43" t="n"/>
      <c r="J32" s="44" t="n"/>
      <c r="K32" s="40" t="n"/>
      <c r="L32" s="40" t="n"/>
      <c r="M32" s="42" t="n"/>
      <c r="N32" s="42" t="n"/>
      <c r="O32" s="40" t="n"/>
      <c r="P32" s="40" t="n"/>
      <c r="Q32" s="40" t="n"/>
      <c r="R32" s="40" t="n"/>
      <c r="S32" s="40" t="n"/>
      <c r="T32" s="44" t="n"/>
      <c r="U32" s="40" t="n"/>
      <c r="V32" s="40" t="n"/>
    </row>
    <row r="33" ht="20" customHeight="1">
      <c r="B33" s="40" t="n"/>
      <c r="C33" s="40" t="n"/>
      <c r="D33" s="40" t="n"/>
      <c r="E33" s="40" t="n"/>
      <c r="F33" s="40" t="n"/>
      <c r="G33" s="40" t="n"/>
      <c r="H33" s="40" t="n"/>
      <c r="I33" s="43" t="n"/>
      <c r="J33" s="44" t="n"/>
      <c r="K33" s="40" t="n"/>
      <c r="L33" s="40" t="n"/>
      <c r="M33" s="42" t="n"/>
      <c r="N33" s="42" t="n"/>
      <c r="O33" s="40" t="n"/>
      <c r="P33" s="40" t="n"/>
      <c r="Q33" s="40" t="n"/>
      <c r="R33" s="40" t="n"/>
      <c r="S33" s="40" t="n"/>
      <c r="T33" s="44" t="n"/>
      <c r="U33" s="40" t="n"/>
      <c r="V33" s="40" t="n"/>
    </row>
    <row r="34" ht="20" customHeight="1">
      <c r="B34" s="40" t="n"/>
      <c r="C34" s="40" t="n"/>
      <c r="D34" s="40" t="n"/>
      <c r="E34" s="40" t="n"/>
      <c r="F34" s="40" t="n"/>
      <c r="G34" s="40" t="n"/>
      <c r="H34" s="40" t="n"/>
      <c r="I34" s="43" t="n"/>
      <c r="J34" s="44" t="n"/>
      <c r="K34" s="40" t="n"/>
      <c r="L34" s="40" t="n"/>
      <c r="M34" s="42" t="n"/>
      <c r="N34" s="42" t="n"/>
      <c r="O34" s="40" t="n"/>
      <c r="P34" s="40" t="n"/>
      <c r="Q34" s="40" t="n"/>
      <c r="R34" s="40" t="n"/>
      <c r="S34" s="40" t="n"/>
      <c r="T34" s="44" t="n"/>
      <c r="U34" s="40" t="n"/>
      <c r="V34" s="40" t="n"/>
    </row>
    <row r="35" ht="20" customHeight="1">
      <c r="B35" s="40" t="n"/>
      <c r="C35" s="40" t="n"/>
      <c r="D35" s="40" t="n"/>
      <c r="E35" s="40" t="n"/>
      <c r="F35" s="40" t="n"/>
      <c r="G35" s="40" t="n"/>
      <c r="H35" s="40" t="n"/>
      <c r="I35" s="43" t="n"/>
      <c r="J35" s="44" t="n"/>
      <c r="K35" s="40" t="n"/>
      <c r="L35" s="40" t="n"/>
      <c r="M35" s="42" t="n"/>
      <c r="N35" s="42" t="n"/>
      <c r="O35" s="40" t="n"/>
      <c r="P35" s="40" t="n"/>
      <c r="Q35" s="40" t="n"/>
      <c r="R35" s="40" t="n"/>
      <c r="S35" s="40" t="n"/>
      <c r="T35" s="44" t="n"/>
      <c r="U35" s="40" t="n"/>
      <c r="V35" s="40" t="n"/>
    </row>
    <row r="36" ht="20" customHeight="1">
      <c r="B36" s="40" t="n"/>
      <c r="C36" s="40" t="n"/>
      <c r="D36" s="40" t="n"/>
      <c r="E36" s="40" t="n"/>
      <c r="F36" s="40" t="n"/>
      <c r="G36" s="40" t="n"/>
      <c r="H36" s="40" t="n"/>
      <c r="I36" s="43" t="n"/>
      <c r="J36" s="44" t="n"/>
      <c r="K36" s="40" t="n"/>
      <c r="L36" s="40" t="n"/>
      <c r="M36" s="42" t="n"/>
      <c r="N36" s="42" t="n"/>
      <c r="O36" s="40" t="n"/>
      <c r="P36" s="40" t="n"/>
      <c r="Q36" s="40" t="n"/>
      <c r="R36" s="40" t="n"/>
      <c r="S36" s="40" t="n"/>
      <c r="T36" s="44" t="n"/>
      <c r="U36" s="40" t="n"/>
      <c r="V36" s="40" t="n"/>
    </row>
    <row r="37" ht="20" customHeight="1">
      <c r="B37" s="40" t="n"/>
      <c r="C37" s="40" t="n"/>
      <c r="D37" s="40" t="n"/>
      <c r="E37" s="40" t="n"/>
      <c r="F37" s="40" t="n"/>
      <c r="G37" s="40" t="n"/>
      <c r="H37" s="40" t="n"/>
      <c r="I37" s="43" t="n"/>
      <c r="J37" s="44" t="n"/>
      <c r="K37" s="40" t="n"/>
      <c r="L37" s="40" t="n"/>
      <c r="M37" s="42" t="n"/>
      <c r="N37" s="42" t="n"/>
      <c r="O37" s="40" t="n"/>
      <c r="P37" s="40" t="n"/>
      <c r="Q37" s="40" t="n"/>
      <c r="R37" s="40" t="n"/>
      <c r="S37" s="40" t="n"/>
      <c r="T37" s="44" t="n"/>
      <c r="U37" s="40" t="n"/>
      <c r="V37" s="40" t="n"/>
    </row>
    <row r="38" ht="20" customHeight="1">
      <c r="B38" s="40" t="n"/>
      <c r="C38" s="40" t="n"/>
      <c r="D38" s="40" t="n"/>
      <c r="E38" s="40" t="n"/>
      <c r="F38" s="40" t="n"/>
      <c r="G38" s="40" t="n"/>
      <c r="H38" s="40" t="n"/>
      <c r="I38" s="43" t="n"/>
      <c r="J38" s="44" t="n"/>
      <c r="K38" s="40" t="n"/>
      <c r="L38" s="40" t="n"/>
      <c r="M38" s="42" t="n"/>
      <c r="N38" s="42" t="n"/>
      <c r="O38" s="40" t="n"/>
      <c r="P38" s="40" t="n"/>
      <c r="Q38" s="40" t="n"/>
      <c r="R38" s="40" t="n"/>
      <c r="S38" s="40" t="n"/>
      <c r="T38" s="44" t="n"/>
      <c r="U38" s="40" t="n"/>
      <c r="V38" s="40" t="n"/>
    </row>
    <row r="39" ht="20" customHeight="1">
      <c r="B39" s="40" t="n"/>
      <c r="C39" s="40" t="n"/>
      <c r="D39" s="40" t="n"/>
      <c r="E39" s="40" t="n"/>
      <c r="F39" s="40" t="n"/>
      <c r="G39" s="40" t="n"/>
      <c r="H39" s="40" t="n"/>
      <c r="I39" s="43" t="n"/>
      <c r="J39" s="44" t="n"/>
      <c r="K39" s="40" t="n"/>
      <c r="L39" s="40" t="n"/>
      <c r="M39" s="42" t="n"/>
      <c r="N39" s="42" t="n"/>
      <c r="O39" s="40" t="n"/>
      <c r="P39" s="40" t="n"/>
      <c r="Q39" s="40" t="n"/>
      <c r="R39" s="40" t="n"/>
      <c r="S39" s="40" t="n"/>
      <c r="T39" s="44" t="n"/>
      <c r="U39" s="40" t="n"/>
      <c r="V39" s="40" t="n"/>
    </row>
    <row r="40" ht="20" customHeight="1">
      <c r="B40" s="40" t="n"/>
      <c r="C40" s="40" t="n"/>
      <c r="D40" s="40" t="n"/>
      <c r="E40" s="40" t="n"/>
      <c r="F40" s="40" t="n"/>
      <c r="G40" s="40" t="n"/>
      <c r="H40" s="40" t="n"/>
      <c r="I40" s="43" t="n"/>
      <c r="J40" s="44" t="n"/>
      <c r="K40" s="40" t="n"/>
      <c r="L40" s="40" t="n"/>
      <c r="M40" s="42" t="n"/>
      <c r="N40" s="42" t="n"/>
      <c r="O40" s="40" t="n"/>
      <c r="P40" s="40" t="n"/>
      <c r="Q40" s="40" t="n"/>
      <c r="R40" s="40" t="n"/>
      <c r="S40" s="40" t="n"/>
      <c r="T40" s="44" t="n"/>
      <c r="U40" s="40" t="n"/>
      <c r="V40" s="40" t="n"/>
    </row>
    <row r="41" ht="20" customHeight="1">
      <c r="B41" s="40" t="n"/>
      <c r="C41" s="40" t="n"/>
      <c r="D41" s="40" t="n"/>
      <c r="E41" s="40" t="n"/>
      <c r="F41" s="40" t="n"/>
      <c r="G41" s="40" t="n"/>
      <c r="H41" s="40" t="n"/>
      <c r="I41" s="43" t="n"/>
      <c r="J41" s="44" t="n"/>
      <c r="K41" s="40" t="n"/>
      <c r="L41" s="40" t="n"/>
      <c r="M41" s="42" t="n"/>
      <c r="N41" s="42" t="n"/>
      <c r="O41" s="40" t="n"/>
      <c r="P41" s="40" t="n"/>
      <c r="Q41" s="40" t="n"/>
      <c r="R41" s="40" t="n"/>
      <c r="S41" s="40" t="n"/>
      <c r="T41" s="44" t="n"/>
      <c r="U41" s="40" t="n"/>
      <c r="V41" s="40" t="n"/>
    </row>
    <row r="42" ht="20" customHeight="1">
      <c r="B42" s="40" t="n"/>
      <c r="C42" s="40" t="n"/>
      <c r="D42" s="40" t="n"/>
      <c r="E42" s="40" t="n"/>
      <c r="F42" s="40" t="n"/>
      <c r="G42" s="40" t="n"/>
      <c r="H42" s="40" t="n"/>
      <c r="I42" s="43" t="n"/>
      <c r="J42" s="44" t="n"/>
      <c r="K42" s="40" t="n"/>
      <c r="L42" s="40" t="n"/>
      <c r="M42" s="42" t="n"/>
      <c r="N42" s="42" t="n"/>
      <c r="O42" s="40" t="n"/>
      <c r="P42" s="40" t="n"/>
      <c r="Q42" s="40" t="n"/>
      <c r="R42" s="40" t="n"/>
      <c r="S42" s="40" t="n"/>
      <c r="T42" s="44" t="n"/>
      <c r="U42" s="40" t="n"/>
      <c r="V42" s="40" t="n"/>
    </row>
    <row r="43" ht="20" customHeight="1">
      <c r="B43" s="40" t="n"/>
      <c r="C43" s="40" t="n"/>
      <c r="D43" s="40" t="n"/>
      <c r="E43" s="40" t="n"/>
      <c r="F43" s="40" t="n"/>
      <c r="G43" s="40" t="n"/>
      <c r="H43" s="40" t="n"/>
      <c r="I43" s="43" t="n"/>
      <c r="J43" s="44" t="n"/>
      <c r="K43" s="40" t="n"/>
      <c r="L43" s="40" t="n"/>
      <c r="M43" s="42" t="n"/>
      <c r="N43" s="42" t="n"/>
      <c r="O43" s="40" t="n"/>
      <c r="P43" s="40" t="n"/>
      <c r="Q43" s="40" t="n"/>
      <c r="R43" s="40" t="n"/>
      <c r="S43" s="40" t="n"/>
      <c r="T43" s="44" t="n"/>
      <c r="U43" s="40" t="n"/>
      <c r="V43" s="40" t="n"/>
    </row>
    <row r="44" ht="20" customHeight="1">
      <c r="B44" s="40" t="n"/>
      <c r="C44" s="40" t="n"/>
      <c r="D44" s="40" t="n"/>
      <c r="E44" s="40" t="n"/>
      <c r="F44" s="40" t="n"/>
      <c r="G44" s="40" t="n"/>
      <c r="H44" s="40" t="n"/>
      <c r="I44" s="43" t="n"/>
      <c r="J44" s="44" t="n"/>
      <c r="K44" s="40" t="n"/>
      <c r="L44" s="40" t="n"/>
      <c r="M44" s="42" t="n"/>
      <c r="N44" s="42" t="n"/>
      <c r="O44" s="40" t="n"/>
      <c r="P44" s="40" t="n"/>
      <c r="Q44" s="40" t="n"/>
      <c r="R44" s="40" t="n"/>
      <c r="S44" s="40" t="n"/>
      <c r="T44" s="44" t="n"/>
      <c r="U44" s="40" t="n"/>
      <c r="V44" s="40" t="n"/>
    </row>
    <row r="45" ht="20" customHeight="1">
      <c r="B45" s="40" t="n"/>
      <c r="C45" s="40" t="n"/>
      <c r="D45" s="40" t="n"/>
      <c r="E45" s="40" t="n"/>
      <c r="F45" s="40" t="n"/>
      <c r="G45" s="40" t="n"/>
      <c r="H45" s="40" t="n"/>
      <c r="I45" s="43" t="n"/>
      <c r="J45" s="44" t="n"/>
      <c r="K45" s="40" t="n"/>
      <c r="L45" s="40" t="n"/>
      <c r="M45" s="42" t="n"/>
      <c r="N45" s="42" t="n"/>
      <c r="O45" s="40" t="n"/>
      <c r="P45" s="40" t="n"/>
      <c r="Q45" s="40" t="n"/>
      <c r="R45" s="40" t="n"/>
      <c r="S45" s="40" t="n"/>
      <c r="T45" s="44" t="n"/>
      <c r="U45" s="40" t="n"/>
      <c r="V45" s="40" t="n"/>
    </row>
    <row r="46" ht="20" customHeight="1">
      <c r="B46" s="40" t="n"/>
      <c r="C46" s="40" t="n"/>
      <c r="D46" s="40" t="n"/>
      <c r="E46" s="40" t="n"/>
      <c r="F46" s="40" t="n"/>
      <c r="G46" s="40" t="n"/>
      <c r="H46" s="40" t="n"/>
      <c r="I46" s="43" t="n"/>
      <c r="J46" s="44" t="n"/>
      <c r="K46" s="40" t="n"/>
      <c r="L46" s="40" t="n"/>
      <c r="M46" s="42" t="n"/>
      <c r="N46" s="42" t="n"/>
      <c r="O46" s="40" t="n"/>
      <c r="P46" s="40" t="n"/>
      <c r="Q46" s="40" t="n"/>
      <c r="R46" s="40" t="n"/>
      <c r="S46" s="40" t="n"/>
      <c r="T46" s="44" t="n"/>
      <c r="U46" s="40" t="n"/>
      <c r="V46" s="40" t="n"/>
    </row>
    <row r="47" ht="20" customHeight="1">
      <c r="B47" s="40" t="n"/>
      <c r="C47" s="40" t="n"/>
      <c r="D47" s="40" t="n"/>
      <c r="E47" s="40" t="n"/>
      <c r="F47" s="40" t="n"/>
      <c r="G47" s="40" t="n"/>
      <c r="H47" s="40" t="n"/>
      <c r="I47" s="43" t="n"/>
      <c r="J47" s="44" t="n"/>
      <c r="K47" s="40" t="n"/>
      <c r="L47" s="40" t="n"/>
      <c r="M47" s="42" t="n"/>
      <c r="N47" s="42" t="n"/>
      <c r="O47" s="40" t="n"/>
      <c r="P47" s="40" t="n"/>
      <c r="Q47" s="40" t="n"/>
      <c r="R47" s="40" t="n"/>
      <c r="S47" s="40" t="n"/>
      <c r="T47" s="44" t="n"/>
      <c r="U47" s="40" t="n"/>
      <c r="V47" s="40" t="n"/>
    </row>
    <row r="48" ht="20" customHeight="1">
      <c r="B48" s="40" t="n"/>
      <c r="C48" s="40" t="n"/>
      <c r="D48" s="40" t="n"/>
      <c r="E48" s="40" t="n"/>
      <c r="F48" s="40" t="n"/>
      <c r="G48" s="40" t="n"/>
      <c r="H48" s="40" t="n"/>
      <c r="I48" s="43" t="n"/>
      <c r="J48" s="44" t="n"/>
      <c r="K48" s="40" t="n"/>
      <c r="L48" s="40" t="n"/>
      <c r="M48" s="42" t="n"/>
      <c r="N48" s="42" t="n"/>
      <c r="O48" s="40" t="n"/>
      <c r="P48" s="40" t="n"/>
      <c r="Q48" s="40" t="n"/>
      <c r="R48" s="40" t="n"/>
      <c r="S48" s="40" t="n"/>
      <c r="T48" s="44" t="n"/>
      <c r="U48" s="40" t="n"/>
      <c r="V48" s="40" t="n"/>
    </row>
    <row r="49" ht="20" customHeight="1">
      <c r="B49" s="40" t="n"/>
      <c r="C49" s="40" t="n"/>
      <c r="D49" s="40" t="n"/>
      <c r="E49" s="40" t="n"/>
      <c r="F49" s="40" t="n"/>
      <c r="G49" s="40" t="n"/>
      <c r="H49" s="40" t="n"/>
      <c r="I49" s="43" t="n"/>
      <c r="J49" s="44" t="n"/>
      <c r="K49" s="40" t="n"/>
      <c r="L49" s="40" t="n"/>
      <c r="M49" s="42" t="n"/>
      <c r="N49" s="42" t="n"/>
      <c r="O49" s="40" t="n"/>
      <c r="P49" s="40" t="n"/>
      <c r="Q49" s="40" t="n"/>
      <c r="R49" s="40" t="n"/>
      <c r="S49" s="40" t="n"/>
      <c r="T49" s="44" t="n"/>
      <c r="U49" s="40" t="n"/>
      <c r="V49" s="40" t="n"/>
    </row>
    <row r="50" ht="20" customHeight="1">
      <c r="B50" s="40" t="n"/>
      <c r="C50" s="40" t="n"/>
      <c r="D50" s="40" t="n"/>
      <c r="E50" s="40" t="n"/>
      <c r="F50" s="40" t="n"/>
      <c r="G50" s="40" t="n"/>
      <c r="H50" s="40" t="n"/>
      <c r="I50" s="43" t="n"/>
      <c r="J50" s="44" t="n"/>
      <c r="K50" s="40" t="n"/>
      <c r="L50" s="40" t="n"/>
      <c r="M50" s="42" t="n"/>
      <c r="N50" s="42" t="n"/>
      <c r="O50" s="40" t="n"/>
      <c r="P50" s="40" t="n"/>
      <c r="Q50" s="40" t="n"/>
      <c r="R50" s="40" t="n"/>
      <c r="S50" s="40" t="n"/>
      <c r="T50" s="44" t="n"/>
      <c r="U50" s="40" t="n"/>
      <c r="V50" s="40" t="n"/>
    </row>
    <row r="51" ht="20" customHeight="1">
      <c r="B51" s="40" t="n"/>
      <c r="C51" s="40" t="n"/>
      <c r="D51" s="40" t="n"/>
      <c r="E51" s="40" t="n"/>
      <c r="F51" s="40" t="n"/>
      <c r="G51" s="40" t="n"/>
      <c r="H51" s="40" t="n"/>
      <c r="I51" s="43" t="n"/>
      <c r="J51" s="44" t="n"/>
      <c r="K51" s="40" t="n"/>
      <c r="L51" s="40" t="n"/>
      <c r="M51" s="42" t="n"/>
      <c r="N51" s="42" t="n"/>
      <c r="O51" s="40" t="n"/>
      <c r="P51" s="40" t="n"/>
      <c r="Q51" s="40" t="n"/>
      <c r="R51" s="40" t="n"/>
      <c r="S51" s="40" t="n"/>
      <c r="T51" s="44" t="n"/>
      <c r="U51" s="40" t="n"/>
      <c r="V51" s="40" t="n"/>
    </row>
    <row r="52" ht="20" customHeight="1">
      <c r="B52" s="40" t="n"/>
      <c r="C52" s="40" t="n"/>
      <c r="D52" s="40" t="n"/>
      <c r="E52" s="40" t="n"/>
      <c r="F52" s="40" t="n"/>
      <c r="G52" s="40" t="n"/>
      <c r="H52" s="40" t="n"/>
      <c r="I52" s="43" t="n"/>
      <c r="J52" s="44" t="n"/>
      <c r="K52" s="40" t="n"/>
      <c r="L52" s="40" t="n"/>
      <c r="M52" s="42" t="n"/>
      <c r="N52" s="42" t="n"/>
      <c r="O52" s="40" t="n"/>
      <c r="P52" s="40" t="n"/>
      <c r="Q52" s="40" t="n"/>
      <c r="R52" s="40" t="n"/>
      <c r="S52" s="40" t="n"/>
      <c r="T52" s="44" t="n"/>
      <c r="U52" s="40" t="n"/>
      <c r="V52" s="40" t="n"/>
    </row>
    <row r="53" ht="20" customHeight="1">
      <c r="B53" s="40" t="n"/>
      <c r="C53" s="40" t="n"/>
      <c r="D53" s="40" t="n"/>
      <c r="E53" s="40" t="n"/>
      <c r="F53" s="40" t="n"/>
      <c r="G53" s="40" t="n"/>
      <c r="H53" s="40" t="n"/>
      <c r="I53" s="43" t="n"/>
      <c r="J53" s="44" t="n"/>
      <c r="K53" s="40" t="n"/>
      <c r="L53" s="40" t="n"/>
      <c r="M53" s="42" t="n"/>
      <c r="N53" s="42" t="n"/>
      <c r="O53" s="40" t="n"/>
      <c r="P53" s="40" t="n"/>
      <c r="Q53" s="40" t="n"/>
      <c r="R53" s="40" t="n"/>
      <c r="S53" s="40" t="n"/>
      <c r="T53" s="44" t="n"/>
      <c r="U53" s="40" t="n"/>
      <c r="V53" s="40" t="n"/>
    </row>
    <row r="54" ht="13" customHeight="1">
      <c r="B54" s="41" t="inlineStr">
        <is>
          <t>End of table. 45 rows are provided. Do not insert or delete rows — if you need more capacity, contact the EAD before submitting.</t>
        </is>
      </c>
      <c r="BZ54" s="25" t="inlineStr">
        <is>
          <t>#TBL:k_param_monitored:END</t>
        </is>
      </c>
    </row>
    <row r="56" ht="20" customHeight="1">
      <c r="B56" s="38" t="inlineStr">
        <is>
          <t>▦  Monitored parameter time series</t>
        </is>
      </c>
    </row>
    <row r="57" ht="25" customHeight="1">
      <c r="B57" s="29" t="inlineStr">
        <is>
          <t>Registry-added. The printed template has one cell per parameter for 'Value(s) of the monitored parameter' and no period column, so a monthly or annual series cannot be expressed. Record the series here; the aggregate goes in column H of the table above.</t>
        </is>
      </c>
    </row>
    <row r="58" ht="30" customHeight="1">
      <c r="B58" s="39" t="inlineStr">
        <is>
          <t>Parameter  ●</t>
        </is>
      </c>
      <c r="C58" s="39" t="inlineStr">
        <is>
          <t>Sub-period start  ●</t>
        </is>
      </c>
      <c r="D58" s="39" t="inlineStr">
        <is>
          <t>Sub-period end  ●</t>
        </is>
      </c>
      <c r="E58" s="39" t="inlineStr">
        <is>
          <t>Value  ●</t>
        </is>
      </c>
      <c r="F58" s="39" t="inlineStr">
        <is>
          <t>Unit  ●</t>
        </is>
      </c>
      <c r="G58" s="39" t="inlineStr">
        <is>
          <t>Completeness</t>
        </is>
      </c>
      <c r="H58" s="39" t="inlineStr">
        <is>
          <t>Gap treatment applied</t>
        </is>
      </c>
      <c r="I58" s="39" t="inlineStr">
        <is>
          <t>Raw data Annex Ref ID</t>
        </is>
      </c>
      <c r="BZ58" s="25" t="inlineStr">
        <is>
          <t>#TBL:k_param_series:HEADER</t>
        </is>
      </c>
    </row>
    <row r="59" ht="20" customHeight="1">
      <c r="B59" s="40" t="n"/>
      <c r="C59" s="42" t="n"/>
      <c r="D59" s="42" t="n"/>
      <c r="E59" s="43" t="n"/>
      <c r="F59" s="40" t="n"/>
      <c r="G59" s="44" t="n"/>
      <c r="H59" s="40" t="n"/>
      <c r="I59" s="40" t="n"/>
    </row>
    <row r="60" ht="20" customHeight="1">
      <c r="B60" s="40" t="n"/>
      <c r="C60" s="42" t="n"/>
      <c r="D60" s="42" t="n"/>
      <c r="E60" s="43" t="n"/>
      <c r="F60" s="40" t="n"/>
      <c r="G60" s="44" t="n"/>
      <c r="H60" s="40" t="n"/>
      <c r="I60" s="40" t="n"/>
    </row>
    <row r="61" ht="20" customHeight="1">
      <c r="B61" s="40" t="n"/>
      <c r="C61" s="42" t="n"/>
      <c r="D61" s="42" t="n"/>
      <c r="E61" s="43" t="n"/>
      <c r="F61" s="40" t="n"/>
      <c r="G61" s="44" t="n"/>
      <c r="H61" s="40" t="n"/>
      <c r="I61" s="40" t="n"/>
    </row>
    <row r="62" ht="20" customHeight="1">
      <c r="B62" s="40" t="n"/>
      <c r="C62" s="42" t="n"/>
      <c r="D62" s="42" t="n"/>
      <c r="E62" s="43" t="n"/>
      <c r="F62" s="40" t="n"/>
      <c r="G62" s="44" t="n"/>
      <c r="H62" s="40" t="n"/>
      <c r="I62" s="40" t="n"/>
    </row>
    <row r="63" ht="20" customHeight="1">
      <c r="B63" s="40" t="n"/>
      <c r="C63" s="42" t="n"/>
      <c r="D63" s="42" t="n"/>
      <c r="E63" s="43" t="n"/>
      <c r="F63" s="40" t="n"/>
      <c r="G63" s="44" t="n"/>
      <c r="H63" s="40" t="n"/>
      <c r="I63" s="40" t="n"/>
    </row>
    <row r="64" ht="20" customHeight="1">
      <c r="B64" s="40" t="n"/>
      <c r="C64" s="42" t="n"/>
      <c r="D64" s="42" t="n"/>
      <c r="E64" s="43" t="n"/>
      <c r="F64" s="40" t="n"/>
      <c r="G64" s="44" t="n"/>
      <c r="H64" s="40" t="n"/>
      <c r="I64" s="40" t="n"/>
    </row>
    <row r="65" ht="20" customHeight="1">
      <c r="B65" s="40" t="n"/>
      <c r="C65" s="42" t="n"/>
      <c r="D65" s="42" t="n"/>
      <c r="E65" s="43" t="n"/>
      <c r="F65" s="40" t="n"/>
      <c r="G65" s="44" t="n"/>
      <c r="H65" s="40" t="n"/>
      <c r="I65" s="40" t="n"/>
    </row>
    <row r="66" ht="20" customHeight="1">
      <c r="B66" s="40" t="n"/>
      <c r="C66" s="42" t="n"/>
      <c r="D66" s="42" t="n"/>
      <c r="E66" s="43" t="n"/>
      <c r="F66" s="40" t="n"/>
      <c r="G66" s="44" t="n"/>
      <c r="H66" s="40" t="n"/>
      <c r="I66" s="40" t="n"/>
    </row>
    <row r="67" ht="20" customHeight="1">
      <c r="B67" s="40" t="n"/>
      <c r="C67" s="42" t="n"/>
      <c r="D67" s="42" t="n"/>
      <c r="E67" s="43" t="n"/>
      <c r="F67" s="40" t="n"/>
      <c r="G67" s="44" t="n"/>
      <c r="H67" s="40" t="n"/>
      <c r="I67" s="40" t="n"/>
    </row>
    <row r="68" ht="20" customHeight="1">
      <c r="B68" s="40" t="n"/>
      <c r="C68" s="42" t="n"/>
      <c r="D68" s="42" t="n"/>
      <c r="E68" s="43" t="n"/>
      <c r="F68" s="40" t="n"/>
      <c r="G68" s="44" t="n"/>
      <c r="H68" s="40" t="n"/>
      <c r="I68" s="40" t="n"/>
    </row>
    <row r="69" ht="20" customHeight="1">
      <c r="B69" s="40" t="n"/>
      <c r="C69" s="42" t="n"/>
      <c r="D69" s="42" t="n"/>
      <c r="E69" s="43" t="n"/>
      <c r="F69" s="40" t="n"/>
      <c r="G69" s="44" t="n"/>
      <c r="H69" s="40" t="n"/>
      <c r="I69" s="40" t="n"/>
    </row>
    <row r="70" ht="20" customHeight="1">
      <c r="B70" s="40" t="n"/>
      <c r="C70" s="42" t="n"/>
      <c r="D70" s="42" t="n"/>
      <c r="E70" s="43" t="n"/>
      <c r="F70" s="40" t="n"/>
      <c r="G70" s="44" t="n"/>
      <c r="H70" s="40" t="n"/>
      <c r="I70" s="40" t="n"/>
    </row>
    <row r="71" ht="20" customHeight="1">
      <c r="B71" s="40" t="n"/>
      <c r="C71" s="42" t="n"/>
      <c r="D71" s="42" t="n"/>
      <c r="E71" s="43" t="n"/>
      <c r="F71" s="40" t="n"/>
      <c r="G71" s="44" t="n"/>
      <c r="H71" s="40" t="n"/>
      <c r="I71" s="40" t="n"/>
    </row>
    <row r="72" ht="20" customHeight="1">
      <c r="B72" s="40" t="n"/>
      <c r="C72" s="42" t="n"/>
      <c r="D72" s="42" t="n"/>
      <c r="E72" s="43" t="n"/>
      <c r="F72" s="40" t="n"/>
      <c r="G72" s="44" t="n"/>
      <c r="H72" s="40" t="n"/>
      <c r="I72" s="40" t="n"/>
    </row>
    <row r="73" ht="20" customHeight="1">
      <c r="B73" s="40" t="n"/>
      <c r="C73" s="42" t="n"/>
      <c r="D73" s="42" t="n"/>
      <c r="E73" s="43" t="n"/>
      <c r="F73" s="40" t="n"/>
      <c r="G73" s="44" t="n"/>
      <c r="H73" s="40" t="n"/>
      <c r="I73" s="40" t="n"/>
    </row>
    <row r="74" ht="20" customHeight="1">
      <c r="B74" s="40" t="n"/>
      <c r="C74" s="42" t="n"/>
      <c r="D74" s="42" t="n"/>
      <c r="E74" s="43" t="n"/>
      <c r="F74" s="40" t="n"/>
      <c r="G74" s="44" t="n"/>
      <c r="H74" s="40" t="n"/>
      <c r="I74" s="40" t="n"/>
    </row>
    <row r="75" ht="20" customHeight="1">
      <c r="B75" s="40" t="n"/>
      <c r="C75" s="42" t="n"/>
      <c r="D75" s="42" t="n"/>
      <c r="E75" s="43" t="n"/>
      <c r="F75" s="40" t="n"/>
      <c r="G75" s="44" t="n"/>
      <c r="H75" s="40" t="n"/>
      <c r="I75" s="40" t="n"/>
    </row>
    <row r="76" ht="20" customHeight="1">
      <c r="B76" s="40" t="n"/>
      <c r="C76" s="42" t="n"/>
      <c r="D76" s="42" t="n"/>
      <c r="E76" s="43" t="n"/>
      <c r="F76" s="40" t="n"/>
      <c r="G76" s="44" t="n"/>
      <c r="H76" s="40" t="n"/>
      <c r="I76" s="40" t="n"/>
    </row>
    <row r="77" ht="20" customHeight="1">
      <c r="B77" s="40" t="n"/>
      <c r="C77" s="42" t="n"/>
      <c r="D77" s="42" t="n"/>
      <c r="E77" s="43" t="n"/>
      <c r="F77" s="40" t="n"/>
      <c r="G77" s="44" t="n"/>
      <c r="H77" s="40" t="n"/>
      <c r="I77" s="40" t="n"/>
    </row>
    <row r="78" ht="20" customHeight="1">
      <c r="B78" s="40" t="n"/>
      <c r="C78" s="42" t="n"/>
      <c r="D78" s="42" t="n"/>
      <c r="E78" s="43" t="n"/>
      <c r="F78" s="40" t="n"/>
      <c r="G78" s="44" t="n"/>
      <c r="H78" s="40" t="n"/>
      <c r="I78" s="40" t="n"/>
    </row>
    <row r="79" ht="20" customHeight="1">
      <c r="B79" s="40" t="n"/>
      <c r="C79" s="42" t="n"/>
      <c r="D79" s="42" t="n"/>
      <c r="E79" s="43" t="n"/>
      <c r="F79" s="40" t="n"/>
      <c r="G79" s="44" t="n"/>
      <c r="H79" s="40" t="n"/>
      <c r="I79" s="40" t="n"/>
    </row>
    <row r="80" ht="20" customHeight="1">
      <c r="B80" s="40" t="n"/>
      <c r="C80" s="42" t="n"/>
      <c r="D80" s="42" t="n"/>
      <c r="E80" s="43" t="n"/>
      <c r="F80" s="40" t="n"/>
      <c r="G80" s="44" t="n"/>
      <c r="H80" s="40" t="n"/>
      <c r="I80" s="40" t="n"/>
    </row>
    <row r="81" ht="20" customHeight="1">
      <c r="B81" s="40" t="n"/>
      <c r="C81" s="42" t="n"/>
      <c r="D81" s="42" t="n"/>
      <c r="E81" s="43" t="n"/>
      <c r="F81" s="40" t="n"/>
      <c r="G81" s="44" t="n"/>
      <c r="H81" s="40" t="n"/>
      <c r="I81" s="40" t="n"/>
    </row>
    <row r="82" ht="20" customHeight="1">
      <c r="B82" s="40" t="n"/>
      <c r="C82" s="42" t="n"/>
      <c r="D82" s="42" t="n"/>
      <c r="E82" s="43" t="n"/>
      <c r="F82" s="40" t="n"/>
      <c r="G82" s="44" t="n"/>
      <c r="H82" s="40" t="n"/>
      <c r="I82" s="40" t="n"/>
    </row>
    <row r="83" ht="20" customHeight="1">
      <c r="B83" s="40" t="n"/>
      <c r="C83" s="42" t="n"/>
      <c r="D83" s="42" t="n"/>
      <c r="E83" s="43" t="n"/>
      <c r="F83" s="40" t="n"/>
      <c r="G83" s="44" t="n"/>
      <c r="H83" s="40" t="n"/>
      <c r="I83" s="40" t="n"/>
    </row>
    <row r="84" ht="20" customHeight="1">
      <c r="B84" s="40" t="n"/>
      <c r="C84" s="42" t="n"/>
      <c r="D84" s="42" t="n"/>
      <c r="E84" s="43" t="n"/>
      <c r="F84" s="40" t="n"/>
      <c r="G84" s="44" t="n"/>
      <c r="H84" s="40" t="n"/>
      <c r="I84" s="40" t="n"/>
    </row>
    <row r="85" ht="20" customHeight="1">
      <c r="B85" s="40" t="n"/>
      <c r="C85" s="42" t="n"/>
      <c r="D85" s="42" t="n"/>
      <c r="E85" s="43" t="n"/>
      <c r="F85" s="40" t="n"/>
      <c r="G85" s="44" t="n"/>
      <c r="H85" s="40" t="n"/>
      <c r="I85" s="40" t="n"/>
    </row>
    <row r="86" ht="20" customHeight="1">
      <c r="B86" s="40" t="n"/>
      <c r="C86" s="42" t="n"/>
      <c r="D86" s="42" t="n"/>
      <c r="E86" s="43" t="n"/>
      <c r="F86" s="40" t="n"/>
      <c r="G86" s="44" t="n"/>
      <c r="H86" s="40" t="n"/>
      <c r="I86" s="40" t="n"/>
    </row>
    <row r="87" ht="20" customHeight="1">
      <c r="B87" s="40" t="n"/>
      <c r="C87" s="42" t="n"/>
      <c r="D87" s="42" t="n"/>
      <c r="E87" s="43" t="n"/>
      <c r="F87" s="40" t="n"/>
      <c r="G87" s="44" t="n"/>
      <c r="H87" s="40" t="n"/>
      <c r="I87" s="40" t="n"/>
    </row>
    <row r="88" ht="20" customHeight="1">
      <c r="B88" s="40" t="n"/>
      <c r="C88" s="42" t="n"/>
      <c r="D88" s="42" t="n"/>
      <c r="E88" s="43" t="n"/>
      <c r="F88" s="40" t="n"/>
      <c r="G88" s="44" t="n"/>
      <c r="H88" s="40" t="n"/>
      <c r="I88" s="40" t="n"/>
    </row>
    <row r="89" ht="20" customHeight="1">
      <c r="B89" s="40" t="n"/>
      <c r="C89" s="42" t="n"/>
      <c r="D89" s="42" t="n"/>
      <c r="E89" s="43" t="n"/>
      <c r="F89" s="40" t="n"/>
      <c r="G89" s="44" t="n"/>
      <c r="H89" s="40" t="n"/>
      <c r="I89" s="40" t="n"/>
    </row>
    <row r="90" ht="20" customHeight="1">
      <c r="B90" s="40" t="n"/>
      <c r="C90" s="42" t="n"/>
      <c r="D90" s="42" t="n"/>
      <c r="E90" s="43" t="n"/>
      <c r="F90" s="40" t="n"/>
      <c r="G90" s="44" t="n"/>
      <c r="H90" s="40" t="n"/>
      <c r="I90" s="40" t="n"/>
    </row>
    <row r="91" ht="20" customHeight="1">
      <c r="B91" s="40" t="n"/>
      <c r="C91" s="42" t="n"/>
      <c r="D91" s="42" t="n"/>
      <c r="E91" s="43" t="n"/>
      <c r="F91" s="40" t="n"/>
      <c r="G91" s="44" t="n"/>
      <c r="H91" s="40" t="n"/>
      <c r="I91" s="40" t="n"/>
    </row>
    <row r="92" ht="20" customHeight="1">
      <c r="B92" s="40" t="n"/>
      <c r="C92" s="42" t="n"/>
      <c r="D92" s="42" t="n"/>
      <c r="E92" s="43" t="n"/>
      <c r="F92" s="40" t="n"/>
      <c r="G92" s="44" t="n"/>
      <c r="H92" s="40" t="n"/>
      <c r="I92" s="40" t="n"/>
    </row>
    <row r="93" ht="20" customHeight="1">
      <c r="B93" s="40" t="n"/>
      <c r="C93" s="42" t="n"/>
      <c r="D93" s="42" t="n"/>
      <c r="E93" s="43" t="n"/>
      <c r="F93" s="40" t="n"/>
      <c r="G93" s="44" t="n"/>
      <c r="H93" s="40" t="n"/>
      <c r="I93" s="40" t="n"/>
    </row>
    <row r="94" ht="20" customHeight="1">
      <c r="B94" s="40" t="n"/>
      <c r="C94" s="42" t="n"/>
      <c r="D94" s="42" t="n"/>
      <c r="E94" s="43" t="n"/>
      <c r="F94" s="40" t="n"/>
      <c r="G94" s="44" t="n"/>
      <c r="H94" s="40" t="n"/>
      <c r="I94" s="40" t="n"/>
    </row>
    <row r="95" ht="20" customHeight="1">
      <c r="B95" s="40" t="n"/>
      <c r="C95" s="42" t="n"/>
      <c r="D95" s="42" t="n"/>
      <c r="E95" s="43" t="n"/>
      <c r="F95" s="40" t="n"/>
      <c r="G95" s="44" t="n"/>
      <c r="H95" s="40" t="n"/>
      <c r="I95" s="40" t="n"/>
    </row>
    <row r="96" ht="20" customHeight="1">
      <c r="B96" s="40" t="n"/>
      <c r="C96" s="42" t="n"/>
      <c r="D96" s="42" t="n"/>
      <c r="E96" s="43" t="n"/>
      <c r="F96" s="40" t="n"/>
      <c r="G96" s="44" t="n"/>
      <c r="H96" s="40" t="n"/>
      <c r="I96" s="40" t="n"/>
    </row>
    <row r="97" ht="20" customHeight="1">
      <c r="B97" s="40" t="n"/>
      <c r="C97" s="42" t="n"/>
      <c r="D97" s="42" t="n"/>
      <c r="E97" s="43" t="n"/>
      <c r="F97" s="40" t="n"/>
      <c r="G97" s="44" t="n"/>
      <c r="H97" s="40" t="n"/>
      <c r="I97" s="40" t="n"/>
    </row>
    <row r="98" ht="20" customHeight="1">
      <c r="B98" s="40" t="n"/>
      <c r="C98" s="42" t="n"/>
      <c r="D98" s="42" t="n"/>
      <c r="E98" s="43" t="n"/>
      <c r="F98" s="40" t="n"/>
      <c r="G98" s="44" t="n"/>
      <c r="H98" s="40" t="n"/>
      <c r="I98" s="40" t="n"/>
    </row>
    <row r="99" ht="20" customHeight="1">
      <c r="B99" s="40" t="n"/>
      <c r="C99" s="42" t="n"/>
      <c r="D99" s="42" t="n"/>
      <c r="E99" s="43" t="n"/>
      <c r="F99" s="40" t="n"/>
      <c r="G99" s="44" t="n"/>
      <c r="H99" s="40" t="n"/>
      <c r="I99" s="40" t="n"/>
    </row>
    <row r="100" ht="20" customHeight="1">
      <c r="B100" s="40" t="n"/>
      <c r="C100" s="42" t="n"/>
      <c r="D100" s="42" t="n"/>
      <c r="E100" s="43" t="n"/>
      <c r="F100" s="40" t="n"/>
      <c r="G100" s="44" t="n"/>
      <c r="H100" s="40" t="n"/>
      <c r="I100" s="40" t="n"/>
    </row>
    <row r="101" ht="20" customHeight="1">
      <c r="B101" s="40" t="n"/>
      <c r="C101" s="42" t="n"/>
      <c r="D101" s="42" t="n"/>
      <c r="E101" s="43" t="n"/>
      <c r="F101" s="40" t="n"/>
      <c r="G101" s="44" t="n"/>
      <c r="H101" s="40" t="n"/>
      <c r="I101" s="40" t="n"/>
    </row>
    <row r="102" ht="20" customHeight="1">
      <c r="B102" s="40" t="n"/>
      <c r="C102" s="42" t="n"/>
      <c r="D102" s="42" t="n"/>
      <c r="E102" s="43" t="n"/>
      <c r="F102" s="40" t="n"/>
      <c r="G102" s="44" t="n"/>
      <c r="H102" s="40" t="n"/>
      <c r="I102" s="40" t="n"/>
    </row>
    <row r="103" ht="20" customHeight="1">
      <c r="B103" s="40" t="n"/>
      <c r="C103" s="42" t="n"/>
      <c r="D103" s="42" t="n"/>
      <c r="E103" s="43" t="n"/>
      <c r="F103" s="40" t="n"/>
      <c r="G103" s="44" t="n"/>
      <c r="H103" s="40" t="n"/>
      <c r="I103" s="40" t="n"/>
    </row>
    <row r="104" ht="20" customHeight="1">
      <c r="B104" s="40" t="n"/>
      <c r="C104" s="42" t="n"/>
      <c r="D104" s="42" t="n"/>
      <c r="E104" s="43" t="n"/>
      <c r="F104" s="40" t="n"/>
      <c r="G104" s="44" t="n"/>
      <c r="H104" s="40" t="n"/>
      <c r="I104" s="40" t="n"/>
    </row>
    <row r="105" ht="20" customHeight="1">
      <c r="B105" s="40" t="n"/>
      <c r="C105" s="42" t="n"/>
      <c r="D105" s="42" t="n"/>
      <c r="E105" s="43" t="n"/>
      <c r="F105" s="40" t="n"/>
      <c r="G105" s="44" t="n"/>
      <c r="H105" s="40" t="n"/>
      <c r="I105" s="40" t="n"/>
    </row>
    <row r="106" ht="20" customHeight="1">
      <c r="B106" s="40" t="n"/>
      <c r="C106" s="42" t="n"/>
      <c r="D106" s="42" t="n"/>
      <c r="E106" s="43" t="n"/>
      <c r="F106" s="40" t="n"/>
      <c r="G106" s="44" t="n"/>
      <c r="H106" s="40" t="n"/>
      <c r="I106" s="40" t="n"/>
    </row>
    <row r="107" ht="20" customHeight="1">
      <c r="B107" s="40" t="n"/>
      <c r="C107" s="42" t="n"/>
      <c r="D107" s="42" t="n"/>
      <c r="E107" s="43" t="n"/>
      <c r="F107" s="40" t="n"/>
      <c r="G107" s="44" t="n"/>
      <c r="H107" s="40" t="n"/>
      <c r="I107" s="40" t="n"/>
    </row>
    <row r="108" ht="20" customHeight="1">
      <c r="B108" s="40" t="n"/>
      <c r="C108" s="42" t="n"/>
      <c r="D108" s="42" t="n"/>
      <c r="E108" s="43" t="n"/>
      <c r="F108" s="40" t="n"/>
      <c r="G108" s="44" t="n"/>
      <c r="H108" s="40" t="n"/>
      <c r="I108" s="40" t="n"/>
    </row>
    <row r="109" ht="20" customHeight="1">
      <c r="B109" s="40" t="n"/>
      <c r="C109" s="42" t="n"/>
      <c r="D109" s="42" t="n"/>
      <c r="E109" s="43" t="n"/>
      <c r="F109" s="40" t="n"/>
      <c r="G109" s="44" t="n"/>
      <c r="H109" s="40" t="n"/>
      <c r="I109" s="40" t="n"/>
    </row>
    <row r="110" ht="20" customHeight="1">
      <c r="B110" s="40" t="n"/>
      <c r="C110" s="42" t="n"/>
      <c r="D110" s="42" t="n"/>
      <c r="E110" s="43" t="n"/>
      <c r="F110" s="40" t="n"/>
      <c r="G110" s="44" t="n"/>
      <c r="H110" s="40" t="n"/>
      <c r="I110" s="40" t="n"/>
    </row>
    <row r="111" ht="20" customHeight="1">
      <c r="B111" s="40" t="n"/>
      <c r="C111" s="42" t="n"/>
      <c r="D111" s="42" t="n"/>
      <c r="E111" s="43" t="n"/>
      <c r="F111" s="40" t="n"/>
      <c r="G111" s="44" t="n"/>
      <c r="H111" s="40" t="n"/>
      <c r="I111" s="40" t="n"/>
    </row>
    <row r="112" ht="20" customHeight="1">
      <c r="B112" s="40" t="n"/>
      <c r="C112" s="42" t="n"/>
      <c r="D112" s="42" t="n"/>
      <c r="E112" s="43" t="n"/>
      <c r="F112" s="40" t="n"/>
      <c r="G112" s="44" t="n"/>
      <c r="H112" s="40" t="n"/>
      <c r="I112" s="40" t="n"/>
    </row>
    <row r="113" ht="20" customHeight="1">
      <c r="B113" s="40" t="n"/>
      <c r="C113" s="42" t="n"/>
      <c r="D113" s="42" t="n"/>
      <c r="E113" s="43" t="n"/>
      <c r="F113" s="40" t="n"/>
      <c r="G113" s="44" t="n"/>
      <c r="H113" s="40" t="n"/>
      <c r="I113" s="40" t="n"/>
    </row>
    <row r="114" ht="20" customHeight="1">
      <c r="B114" s="40" t="n"/>
      <c r="C114" s="42" t="n"/>
      <c r="D114" s="42" t="n"/>
      <c r="E114" s="43" t="n"/>
      <c r="F114" s="40" t="n"/>
      <c r="G114" s="44" t="n"/>
      <c r="H114" s="40" t="n"/>
      <c r="I114" s="40" t="n"/>
    </row>
    <row r="115" ht="20" customHeight="1">
      <c r="B115" s="40" t="n"/>
      <c r="C115" s="42" t="n"/>
      <c r="D115" s="42" t="n"/>
      <c r="E115" s="43" t="n"/>
      <c r="F115" s="40" t="n"/>
      <c r="G115" s="44" t="n"/>
      <c r="H115" s="40" t="n"/>
      <c r="I115" s="40" t="n"/>
    </row>
    <row r="116" ht="20" customHeight="1">
      <c r="B116" s="40" t="n"/>
      <c r="C116" s="42" t="n"/>
      <c r="D116" s="42" t="n"/>
      <c r="E116" s="43" t="n"/>
      <c r="F116" s="40" t="n"/>
      <c r="G116" s="44" t="n"/>
      <c r="H116" s="40" t="n"/>
      <c r="I116" s="40" t="n"/>
    </row>
    <row r="117" ht="20" customHeight="1">
      <c r="B117" s="40" t="n"/>
      <c r="C117" s="42" t="n"/>
      <c r="D117" s="42" t="n"/>
      <c r="E117" s="43" t="n"/>
      <c r="F117" s="40" t="n"/>
      <c r="G117" s="44" t="n"/>
      <c r="H117" s="40" t="n"/>
      <c r="I117" s="40" t="n"/>
    </row>
    <row r="118" ht="20" customHeight="1">
      <c r="B118" s="40" t="n"/>
      <c r="C118" s="42" t="n"/>
      <c r="D118" s="42" t="n"/>
      <c r="E118" s="43" t="n"/>
      <c r="F118" s="40" t="n"/>
      <c r="G118" s="44" t="n"/>
      <c r="H118" s="40" t="n"/>
      <c r="I118" s="40" t="n"/>
    </row>
    <row r="119" ht="13" customHeight="1">
      <c r="B119" s="41" t="inlineStr">
        <is>
          <t>End of table. 60 rows are provided. Do not insert or delete rows — if you need more capacity, contact the EAD before submitting.</t>
        </is>
      </c>
      <c r="BZ119" s="25" t="inlineStr">
        <is>
          <t>#TBL:k_param_series:END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7">
    <mergeCell ref="B56:H56"/>
    <mergeCell ref="B57:H57"/>
    <mergeCell ref="B119:H119"/>
    <mergeCell ref="B2:H2"/>
    <mergeCell ref="B54:H54"/>
    <mergeCell ref="B7:H7"/>
    <mergeCell ref="B3:H3"/>
  </mergeCells>
  <dataValidations count="16">
    <dataValidation sqref="D9:D53" showDropDown="0" showInputMessage="0" showErrorMessage="0" allowBlank="1" errorTitle="Value not allowed" error="Select a value from the drop-down list." type="list" errorStyle="stop">
      <formula1>=LST_UNIT</formula1>
    </dataValidation>
    <dataValidation sqref="F9:F53" showDropDown="0" showInputMessage="0" showErrorMessage="0" allowBlank="1" errorTitle="Value not allowed" error="Select a value from the drop-down list." type="list" errorStyle="stop">
      <formula1>=LST_PARAM_DETERMINATION</formula1>
    </dataValidation>
    <dataValidation sqref="G9:G53" showDropDown="0" showInputMessage="0" showErrorMessage="0" allowBlank="1" errorTitle="Value not allowed" error="Select a value from the drop-down list." type="list" errorStyle="stop">
      <formula1>=LST_SOURCE_CLASS</formula1>
    </dataValidation>
    <dataValidation sqref="I9:I53" showDropDown="0" showInputMessage="0" showErrorMessage="0" allowBlank="1" errorTitle="Numeric value required" error="Enter a number in this cell." type="decimal" errorStyle="stop" operator="greaterThanOrEqual">
      <formula1>-1000000000000</formula1>
    </dataValidation>
    <dataValidation sqref="J9:J53" showDropDown="0" showInputMessage="0" showErrorMessage="0" allowBlank="1" errorTitle="Numeric value required" error="Enter a number in this cell." type="decimal" errorStyle="stop" operator="greaterThanOrEqual">
      <formula1>-1000000000000</formula1>
    </dataValidation>
    <dataValidation sqref="M9:M53" showDropDown="0" showInputMessage="0" showErrorMessage="0" allowBlank="1" errorTitle="Date required" error="Enter a real date (DD/MM/YYYY)." type="date" errorStyle="stop" operator="between">
      <formula1>DATE(1990,1,1)</formula1>
      <formula2>DATE(2100,12,31)</formula2>
    </dataValidation>
    <dataValidation sqref="N9:N53" showDropDown="0" showInputMessage="0" showErrorMessage="0" allowBlank="1" errorTitle="Date required" error="Enter a real date (DD/MM/YYYY)." type="date" errorStyle="stop" operator="between">
      <formula1>DATE(1990,1,1)</formula1>
      <formula2>DATE(2100,12,31)</formula2>
    </dataValidation>
    <dataValidation sqref="P9:P53" showDropDown="0" showInputMessage="0" showErrorMessage="0" allowBlank="1" errorTitle="Value not allowed" error="Select a value from the drop-down list." type="list" errorStyle="stop">
      <formula1>=LST_FREQUENCY</formula1>
    </dataValidation>
    <dataValidation sqref="S9:S53" showDropDown="0" showInputMessage="0" showErrorMessage="0" allowBlank="1" errorTitle="Value not allowed" error="Select a value from the drop-down list." type="list" errorStyle="stop">
      <formula1>=LST_PARAM_PURPOSE</formula1>
    </dataValidation>
    <dataValidation sqref="T9:T53" showDropDown="0" showInputMessage="0" showErrorMessage="0" allowBlank="1" errorTitle="Numeric value required" error="Enter a number in this cell." type="decimal" errorStyle="stop" operator="greaterThanOrEqual">
      <formula1>-1000000000000</formula1>
    </dataValidation>
    <dataValidation sqref="U9:U53" showDropDown="0" showInputMessage="0" showErrorMessage="0" allowBlank="1" errorTitle="Yes or No" error="Select Yes or No." type="list" errorStyle="stop">
      <formula1>=LST_YES_NO</formula1>
    </dataValidation>
    <dataValidation sqref="C59:C118" showDropDown="0" showInputMessage="0" showErrorMessage="0" allowBlank="1" errorTitle="Date required" error="Enter a real date (DD/MM/YYYY)." type="date" errorStyle="stop" operator="between">
      <formula1>DATE(1990,1,1)</formula1>
      <formula2>DATE(2100,12,31)</formula2>
    </dataValidation>
    <dataValidation sqref="D59:D118" showDropDown="0" showInputMessage="0" showErrorMessage="0" allowBlank="1" errorTitle="Date required" error="Enter a real date (DD/MM/YYYY)." type="date" errorStyle="stop" operator="between">
      <formula1>DATE(1990,1,1)</formula1>
      <formula2>DATE(2100,12,31)</formula2>
    </dataValidation>
    <dataValidation sqref="E59:E118" showDropDown="0" showInputMessage="0" showErrorMessage="0" allowBlank="1" errorTitle="Numeric value required" error="Enter a number in this cell." type="decimal" errorStyle="stop" operator="greaterThanOrEqual">
      <formula1>-1000000000000</formula1>
    </dataValidation>
    <dataValidation sqref="F59:F118" showDropDown="0" showInputMessage="0" showErrorMessage="0" allowBlank="1" errorTitle="Value not allowed" error="Select a value from the drop-down list." type="list" errorStyle="stop">
      <formula1>=LST_UNIT</formula1>
    </dataValidation>
    <dataValidation sqref="G59:G118"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B2:BZ1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K · SECTION D: DATA AND PARAMETERS — implementation or sampling plan</t>
        </is>
      </c>
    </row>
    <row r="3" ht="25" customHeight="1">
      <c r="B3" s="14" t="inlineStr">
        <is>
          <t>Framework Template K field 3D, structured. The printed field is a single free-text cell with no place for sample size, target precision or achieved precision, so a verifier cannot test whether the sampling met its own design.</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3D   Implementation or sampling plan</t>
        </is>
      </c>
    </row>
    <row r="8" ht="22" customHeight="1">
      <c r="B8" s="18" t="inlineStr">
        <is>
          <t>3D.0</t>
        </is>
      </c>
      <c r="C8" s="19" t="inlineStr">
        <is>
          <t>Does the methodology rely on sampling or surveys?</t>
        </is>
      </c>
      <c r="D8" s="20" t="inlineStr"/>
      <c r="E8" s="21" t="inlineStr">
        <is>
          <t>●</t>
        </is>
      </c>
      <c r="F8" s="22" t="n"/>
      <c r="G8" s="23" t="n"/>
      <c r="H8" s="24">
        <f>IF(LEN(TRIM(F8&amp;""))=0,"↤ required","ok")</f>
        <v/>
      </c>
      <c r="BZ8" s="25" t="inlineStr">
        <is>
          <t>#FLD:k_3d_sampling_applies</t>
        </is>
      </c>
    </row>
    <row r="9" ht="146" customHeight="1">
      <c r="B9" s="18" t="inlineStr">
        <is>
          <t>3D</t>
        </is>
      </c>
      <c r="C9" s="8" t="inlineStr">
        <is>
          <t>Implementation or sampling plan</t>
        </is>
      </c>
      <c r="D9" s="20" t="inlineStr"/>
      <c r="E9" s="33" t="inlineStr">
        <is>
          <t>◐</t>
        </is>
      </c>
      <c r="F9" s="22" t="n"/>
      <c r="G9" s="37" t="n"/>
      <c r="H9" s="34">
        <f>IF(LEN(TRIM(F9&amp;""))=0,"if applicable","ok")</f>
        <v/>
      </c>
      <c r="BZ9" s="25" t="inlineStr">
        <is>
          <t>#FLD:k_3d_sampling_plan</t>
        </is>
      </c>
    </row>
    <row r="10" ht="22" customHeight="1">
      <c r="B10" s="18" t="inlineStr">
        <is>
          <t>3D.1</t>
        </is>
      </c>
      <c r="C10" s="8" t="inlineStr">
        <is>
          <t>Target confidence level</t>
        </is>
      </c>
      <c r="D10" s="20" t="inlineStr"/>
      <c r="E10" s="33" t="inlineStr">
        <is>
          <t>◐</t>
        </is>
      </c>
      <c r="F10" s="45" t="n"/>
      <c r="G10" s="23" t="n"/>
      <c r="H10" s="34">
        <f>IF(LEN(TRIM(F10&amp;""))=0,"if applicable","ok")</f>
        <v/>
      </c>
      <c r="BZ10" s="25" t="inlineStr">
        <is>
          <t>#FLD:k_3d_target_confidence</t>
        </is>
      </c>
    </row>
    <row r="11" ht="22" customHeight="1">
      <c r="B11" s="18" t="inlineStr">
        <is>
          <t>3D.2</t>
        </is>
      </c>
      <c r="C11" s="8" t="inlineStr">
        <is>
          <t>Target precision</t>
        </is>
      </c>
      <c r="D11" s="20" t="inlineStr"/>
      <c r="E11" s="33" t="inlineStr">
        <is>
          <t>◐</t>
        </is>
      </c>
      <c r="F11" s="45" t="n"/>
      <c r="G11" s="23" t="n"/>
      <c r="H11" s="34">
        <f>IF(LEN(TRIM(F11&amp;""))=0,"if applicable","ok")</f>
        <v/>
      </c>
      <c r="BZ11" s="25" t="inlineStr">
        <is>
          <t>#FLD:k_3d_target_precision</t>
        </is>
      </c>
    </row>
    <row r="12" ht="22" customHeight="1">
      <c r="B12" s="18" t="inlineStr">
        <is>
          <t>3D.3</t>
        </is>
      </c>
      <c r="C12" s="8" t="inlineStr">
        <is>
          <t>Achieved confidence level</t>
        </is>
      </c>
      <c r="D12" s="20" t="inlineStr"/>
      <c r="E12" s="33" t="inlineStr">
        <is>
          <t>◐</t>
        </is>
      </c>
      <c r="F12" s="45" t="n"/>
      <c r="G12" s="23" t="n"/>
      <c r="H12" s="34">
        <f>IF(LEN(TRIM(F12&amp;""))=0,"if applicable","ok")</f>
        <v/>
      </c>
      <c r="BZ12" s="25" t="inlineStr">
        <is>
          <t>#FLD:k_3d_achieved_confidence</t>
        </is>
      </c>
    </row>
    <row r="13" ht="22" customHeight="1">
      <c r="B13" s="18" t="inlineStr">
        <is>
          <t>3D.4</t>
        </is>
      </c>
      <c r="C13" s="8" t="inlineStr">
        <is>
          <t>Achieved precision</t>
        </is>
      </c>
      <c r="D13" s="20" t="inlineStr"/>
      <c r="E13" s="33" t="inlineStr">
        <is>
          <t>◐</t>
        </is>
      </c>
      <c r="F13" s="45" t="n"/>
      <c r="G13" s="23" t="n"/>
      <c r="H13" s="34">
        <f>IF(LEN(TRIM(F13&amp;""))=0,"if applicable","ok")</f>
        <v/>
      </c>
      <c r="BZ13" s="25" t="inlineStr">
        <is>
          <t>#FLD:k_3d_achieved_precision</t>
        </is>
      </c>
    </row>
    <row r="14" ht="22" customHeight="1">
      <c r="B14" s="18" t="inlineStr">
        <is>
          <t>3D.5</t>
        </is>
      </c>
      <c r="C14" s="8" t="inlineStr">
        <is>
          <t>Achieved sample size</t>
        </is>
      </c>
      <c r="D14" s="20" t="inlineStr"/>
      <c r="E14" s="33" t="inlineStr">
        <is>
          <t>◐</t>
        </is>
      </c>
      <c r="F14" s="30" t="n"/>
      <c r="G14" s="23" t="n"/>
      <c r="H14" s="34">
        <f>IF(LEN(TRIM(F14&amp;""))=0,"if applicable","ok")</f>
        <v/>
      </c>
      <c r="BZ14" s="25" t="inlineStr">
        <is>
          <t>#FLD:k_3d_sample_size</t>
        </is>
      </c>
    </row>
    <row r="15" ht="22" customHeight="1">
      <c r="B15" s="18" t="inlineStr">
        <is>
          <t>3D.6</t>
        </is>
      </c>
      <c r="C15" s="8" t="inlineStr">
        <is>
          <t>Population size</t>
        </is>
      </c>
      <c r="D15" s="20" t="inlineStr"/>
      <c r="E15" s="33" t="inlineStr">
        <is>
          <t>◐</t>
        </is>
      </c>
      <c r="F15" s="30" t="n"/>
      <c r="G15" s="23" t="n"/>
      <c r="H15" s="34">
        <f>IF(LEN(TRIM(F15&amp;""))=0,"if applicable","ok")</f>
        <v/>
      </c>
      <c r="BZ15" s="25" t="inlineStr">
        <is>
          <t>#FLD:k_3d_population_size</t>
        </is>
      </c>
    </row>
    <row r="16" ht="110" customHeight="1">
      <c r="B16" s="18" t="inlineStr">
        <is>
          <t>3D.7</t>
        </is>
      </c>
      <c r="C16" s="8" t="inlineStr">
        <is>
          <t>Sampling frame, stratification and non-response treatment</t>
        </is>
      </c>
      <c r="D16" s="20" t="inlineStr"/>
      <c r="E16" s="33" t="inlineStr">
        <is>
          <t>◐</t>
        </is>
      </c>
      <c r="F16" s="22" t="n"/>
      <c r="G16" s="23" t="n"/>
      <c r="H16" s="34">
        <f>IF(LEN(TRIM(F16&amp;""))=0,"if applicable","ok")</f>
        <v/>
      </c>
      <c r="BZ16" s="25" t="inlineStr">
        <is>
          <t>#FLD:k_3d_stratification</t>
        </is>
      </c>
    </row>
    <row r="17" ht="92" customHeight="1">
      <c r="B17" s="18" t="inlineStr">
        <is>
          <t>3D.8</t>
        </is>
      </c>
      <c r="C17" s="8" t="inlineStr">
        <is>
          <t>If the achieved precision did not meet the target, describe the conservative discount applied</t>
        </is>
      </c>
      <c r="D17" s="20" t="inlineStr"/>
      <c r="E17" s="33" t="inlineStr">
        <is>
          <t>◐</t>
        </is>
      </c>
      <c r="F17" s="22" t="n"/>
      <c r="G17" s="23" t="n"/>
      <c r="H17" s="34">
        <f>IF(LEN(TRIM(F17&amp;""))=0,"if applicable","ok")</f>
        <v/>
      </c>
      <c r="BZ17" s="25" t="inlineStr">
        <is>
          <t>#FLD:k_3d_precision_shortfall</t>
        </is>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3:H3"/>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16">
    <cfRule type="expression" priority="9" dxfId="2">
      <formula>H16="ok"</formula>
    </cfRule>
  </conditionalFormatting>
  <conditionalFormatting sqref="H17">
    <cfRule type="expression" priority="10" dxfId="2">
      <formula>H17="ok"</formula>
    </cfRule>
  </conditionalFormatting>
  <dataValidations count="7">
    <dataValidation sqref="F8" showDropDown="0" showInputMessage="0" showErrorMessage="0" allowBlank="1" errorTitle="Yes or No" error="Select Yes or No." type="list" errorStyle="stop">
      <formula1>=LST_YES_NO</formula1>
    </dataValidation>
    <dataValidation sqref="F10" showDropDown="0" showInputMessage="0" showErrorMessage="0" allowBlank="1" errorTitle="Numeric value required" error="Enter a number between 0 and 1." type="decimal" errorStyle="stop" operator="between">
      <formula1>0</formula1>
      <formula2>1</formula2>
    </dataValidation>
    <dataValidation sqref="F11" showDropDown="0" showInputMessage="0" showErrorMessage="0" allowBlank="1" errorTitle="Numeric value required" error="Enter a number between 0 and 1." type="decimal" errorStyle="stop" operator="between">
      <formula1>0</formula1>
      <formula2>1</formula2>
    </dataValidation>
    <dataValidation sqref="F12" showDropDown="0" showInputMessage="0" showErrorMessage="0" allowBlank="1" errorTitle="Numeric value required" error="Enter a number between 0 and 1." type="decimal" errorStyle="stop" operator="between">
      <formula1>0</formula1>
      <formula2>1</formula2>
    </dataValidation>
    <dataValidation sqref="F13" showDropDown="0" showInputMessage="0" showErrorMessage="0" allowBlank="1" errorTitle="Numeric value required" error="Enter a number between 0 and 1." type="decimal" errorStyle="stop" operator="between">
      <formula1>0</formula1>
      <formula2>1</formula2>
    </dataValidation>
    <dataValidation sqref="F14" showDropDown="0" showInputMessage="0" showErrorMessage="0" allowBlank="1" errorTitle="Numeric value required" error="Enter a number." type="whole" errorStyle="stop" operator="greaterThanOrEqual">
      <formula1>0</formula1>
    </dataValidation>
    <dataValidation sqref="F15" showDropDown="0" showInputMessage="0" showErrorMessage="0" allowBlank="1" errorTitle="Numeric value required" error="Enter a number." type="whole" errorStyle="stop" operator="greaterThanOrEqual">
      <formula1>0</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B2:BZ9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16" customWidth="1" min="3" max="3"/>
    <col width="32" customWidth="1" min="4" max="4"/>
    <col width="22" customWidth="1" min="5" max="5"/>
    <col width="44" customWidth="1" min="6" max="6"/>
    <col width="14" customWidth="1" min="7" max="7"/>
    <col width="12" customWidth="1" min="8" max="8"/>
    <col width="18" customWidth="1" min="9" max="9"/>
    <col width="18" customWidth="1" min="10" max="10"/>
    <col hidden="1" width="13" customWidth="1" min="78" max="78"/>
  </cols>
  <sheetData>
    <row r="2" ht="24" customHeight="1">
      <c r="B2" s="13" t="inlineStr">
        <is>
          <t>K · SECTION E: CALCULATION — steps 1E to 3E</t>
        </is>
      </c>
    </row>
    <row r="3" ht="25" customHeight="1">
      <c r="B3" s="14" t="inlineStr">
        <is>
          <t>Framework Template K sections 1E, 2E and 3E, verbatim, with a structured calculation-line table under each. The printed template gives three free-text cells and no numeric fields at all, so no intermediate variable in the calculation is auditable or recomputable.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1E   Calculation of baseline emissions or baseline net removals</t>
        </is>
      </c>
    </row>
    <row r="8" ht="166" customHeight="1">
      <c r="B8" s="18" t="inlineStr">
        <is>
          <t>1E</t>
        </is>
      </c>
      <c r="C8" s="19" t="inlineStr">
        <is>
          <t>Calculation of baseline emissions or baseline net removals</t>
        </is>
      </c>
      <c r="D8" s="20" t="inlineStr"/>
      <c r="E8" s="21" t="inlineStr">
        <is>
          <t>●</t>
        </is>
      </c>
      <c r="F8" s="22" t="n"/>
      <c r="G8" s="23" t="n"/>
      <c r="H8" s="24">
        <f>IF(LEN(TRIM(F8&amp;""))=0,"↤ required","ok")</f>
        <v/>
      </c>
      <c r="BZ8" s="25" t="inlineStr">
        <is>
          <t>#FLD:k_1e_baseline_calculation</t>
        </is>
      </c>
    </row>
    <row r="10" ht="20" customHeight="1">
      <c r="B10" s="38" t="inlineStr">
        <is>
          <t>▦  1E calculation lines</t>
        </is>
      </c>
    </row>
    <row r="11" ht="30" customHeight="1">
      <c r="B11" s="39" t="inlineStr">
        <is>
          <t>Line  ●</t>
        </is>
      </c>
      <c r="C11" s="39" t="inlineStr">
        <is>
          <t>Variable symbol  ●</t>
        </is>
      </c>
      <c r="D11" s="39" t="inlineStr">
        <is>
          <t>Variable name  ●</t>
        </is>
      </c>
      <c r="E11" s="39" t="inlineStr">
        <is>
          <t>Methodology equation reference  ●</t>
        </is>
      </c>
      <c r="F11" s="39" t="inlineStr">
        <is>
          <t>Formula as applied  ●</t>
        </is>
      </c>
      <c r="G11" s="39" t="inlineStr">
        <is>
          <t>Gas</t>
        </is>
      </c>
      <c r="H11" s="39" t="inlineStr">
        <is>
          <t>GWP applied</t>
        </is>
      </c>
      <c r="I11" s="39" t="inlineStr">
        <is>
          <t>Value  ●</t>
        </is>
      </c>
      <c r="J11" s="39" t="inlineStr">
        <is>
          <t>Is this the section result?  ●</t>
        </is>
      </c>
      <c r="BZ11" s="25" t="inlineStr">
        <is>
          <t>#TBL:k_1e_lines:HEADER</t>
        </is>
      </c>
    </row>
    <row r="12" ht="20" customHeight="1">
      <c r="B12" s="40" t="n"/>
      <c r="C12" s="40" t="n"/>
      <c r="D12" s="40" t="n"/>
      <c r="E12" s="40" t="n"/>
      <c r="F12" s="40" t="n"/>
      <c r="G12" s="40" t="n"/>
      <c r="H12" s="43" t="n"/>
      <c r="I12" s="43" t="n"/>
      <c r="J12" s="40" t="n"/>
    </row>
    <row r="13" ht="20" customHeight="1">
      <c r="B13" s="40" t="n"/>
      <c r="C13" s="40" t="n"/>
      <c r="D13" s="40" t="n"/>
      <c r="E13" s="40" t="n"/>
      <c r="F13" s="40" t="n"/>
      <c r="G13" s="40" t="n"/>
      <c r="H13" s="43" t="n"/>
      <c r="I13" s="43" t="n"/>
      <c r="J13" s="40" t="n"/>
    </row>
    <row r="14" ht="20" customHeight="1">
      <c r="B14" s="40" t="n"/>
      <c r="C14" s="40" t="n"/>
      <c r="D14" s="40" t="n"/>
      <c r="E14" s="40" t="n"/>
      <c r="F14" s="40" t="n"/>
      <c r="G14" s="40" t="n"/>
      <c r="H14" s="43" t="n"/>
      <c r="I14" s="43" t="n"/>
      <c r="J14" s="40" t="n"/>
    </row>
    <row r="15" ht="20" customHeight="1">
      <c r="B15" s="40" t="n"/>
      <c r="C15" s="40" t="n"/>
      <c r="D15" s="40" t="n"/>
      <c r="E15" s="40" t="n"/>
      <c r="F15" s="40" t="n"/>
      <c r="G15" s="40" t="n"/>
      <c r="H15" s="43" t="n"/>
      <c r="I15" s="43" t="n"/>
      <c r="J15" s="40" t="n"/>
    </row>
    <row r="16" ht="20" customHeight="1">
      <c r="B16" s="40" t="n"/>
      <c r="C16" s="40" t="n"/>
      <c r="D16" s="40" t="n"/>
      <c r="E16" s="40" t="n"/>
      <c r="F16" s="40" t="n"/>
      <c r="G16" s="40" t="n"/>
      <c r="H16" s="43" t="n"/>
      <c r="I16" s="43" t="n"/>
      <c r="J16" s="40" t="n"/>
    </row>
    <row r="17" ht="20" customHeight="1">
      <c r="B17" s="40" t="n"/>
      <c r="C17" s="40" t="n"/>
      <c r="D17" s="40" t="n"/>
      <c r="E17" s="40" t="n"/>
      <c r="F17" s="40" t="n"/>
      <c r="G17" s="40" t="n"/>
      <c r="H17" s="43" t="n"/>
      <c r="I17" s="43" t="n"/>
      <c r="J17" s="40" t="n"/>
    </row>
    <row r="18" ht="20" customHeight="1">
      <c r="B18" s="40" t="n"/>
      <c r="C18" s="40" t="n"/>
      <c r="D18" s="40" t="n"/>
      <c r="E18" s="40" t="n"/>
      <c r="F18" s="40" t="n"/>
      <c r="G18" s="40" t="n"/>
      <c r="H18" s="43" t="n"/>
      <c r="I18" s="43" t="n"/>
      <c r="J18" s="40" t="n"/>
    </row>
    <row r="19" ht="20" customHeight="1">
      <c r="B19" s="40" t="n"/>
      <c r="C19" s="40" t="n"/>
      <c r="D19" s="40" t="n"/>
      <c r="E19" s="40" t="n"/>
      <c r="F19" s="40" t="n"/>
      <c r="G19" s="40" t="n"/>
      <c r="H19" s="43" t="n"/>
      <c r="I19" s="43" t="n"/>
      <c r="J19" s="40" t="n"/>
    </row>
    <row r="20" ht="20" customHeight="1">
      <c r="B20" s="40" t="n"/>
      <c r="C20" s="40" t="n"/>
      <c r="D20" s="40" t="n"/>
      <c r="E20" s="40" t="n"/>
      <c r="F20" s="40" t="n"/>
      <c r="G20" s="40" t="n"/>
      <c r="H20" s="43" t="n"/>
      <c r="I20" s="43" t="n"/>
      <c r="J20" s="40" t="n"/>
    </row>
    <row r="21" ht="20" customHeight="1">
      <c r="B21" s="40" t="n"/>
      <c r="C21" s="40" t="n"/>
      <c r="D21" s="40" t="n"/>
      <c r="E21" s="40" t="n"/>
      <c r="F21" s="40" t="n"/>
      <c r="G21" s="40" t="n"/>
      <c r="H21" s="43" t="n"/>
      <c r="I21" s="43" t="n"/>
      <c r="J21" s="40" t="n"/>
    </row>
    <row r="22" ht="20" customHeight="1">
      <c r="B22" s="40" t="n"/>
      <c r="C22" s="40" t="n"/>
      <c r="D22" s="40" t="n"/>
      <c r="E22" s="40" t="n"/>
      <c r="F22" s="40" t="n"/>
      <c r="G22" s="40" t="n"/>
      <c r="H22" s="43" t="n"/>
      <c r="I22" s="43" t="n"/>
      <c r="J22" s="40" t="n"/>
    </row>
    <row r="23" ht="20" customHeight="1">
      <c r="B23" s="40" t="n"/>
      <c r="C23" s="40" t="n"/>
      <c r="D23" s="40" t="n"/>
      <c r="E23" s="40" t="n"/>
      <c r="F23" s="40" t="n"/>
      <c r="G23" s="40" t="n"/>
      <c r="H23" s="43" t="n"/>
      <c r="I23" s="43" t="n"/>
      <c r="J23" s="40" t="n"/>
    </row>
    <row r="24" ht="20" customHeight="1">
      <c r="B24" s="40" t="n"/>
      <c r="C24" s="40" t="n"/>
      <c r="D24" s="40" t="n"/>
      <c r="E24" s="40" t="n"/>
      <c r="F24" s="40" t="n"/>
      <c r="G24" s="40" t="n"/>
      <c r="H24" s="43" t="n"/>
      <c r="I24" s="43" t="n"/>
      <c r="J24" s="40" t="n"/>
    </row>
    <row r="25" ht="20" customHeight="1">
      <c r="B25" s="40" t="n"/>
      <c r="C25" s="40" t="n"/>
      <c r="D25" s="40" t="n"/>
      <c r="E25" s="40" t="n"/>
      <c r="F25" s="40" t="n"/>
      <c r="G25" s="40" t="n"/>
      <c r="H25" s="43" t="n"/>
      <c r="I25" s="43" t="n"/>
      <c r="J25" s="40" t="n"/>
    </row>
    <row r="26" ht="20" customHeight="1">
      <c r="B26" s="40" t="n"/>
      <c r="C26" s="40" t="n"/>
      <c r="D26" s="40" t="n"/>
      <c r="E26" s="40" t="n"/>
      <c r="F26" s="40" t="n"/>
      <c r="G26" s="40" t="n"/>
      <c r="H26" s="43" t="n"/>
      <c r="I26" s="43" t="n"/>
      <c r="J26" s="40" t="n"/>
    </row>
    <row r="27" ht="20" customHeight="1">
      <c r="B27" s="40" t="n"/>
      <c r="C27" s="40" t="n"/>
      <c r="D27" s="40" t="n"/>
      <c r="E27" s="40" t="n"/>
      <c r="F27" s="40" t="n"/>
      <c r="G27" s="40" t="n"/>
      <c r="H27" s="43" t="n"/>
      <c r="I27" s="43" t="n"/>
      <c r="J27" s="40" t="n"/>
    </row>
    <row r="28" ht="20" customHeight="1">
      <c r="B28" s="40" t="n"/>
      <c r="C28" s="40" t="n"/>
      <c r="D28" s="40" t="n"/>
      <c r="E28" s="40" t="n"/>
      <c r="F28" s="40" t="n"/>
      <c r="G28" s="40" t="n"/>
      <c r="H28" s="43" t="n"/>
      <c r="I28" s="43" t="n"/>
      <c r="J28" s="40" t="n"/>
    </row>
    <row r="29" ht="20" customHeight="1">
      <c r="B29" s="40" t="n"/>
      <c r="C29" s="40" t="n"/>
      <c r="D29" s="40" t="n"/>
      <c r="E29" s="40" t="n"/>
      <c r="F29" s="40" t="n"/>
      <c r="G29" s="40" t="n"/>
      <c r="H29" s="43" t="n"/>
      <c r="I29" s="43" t="n"/>
      <c r="J29" s="40" t="n"/>
    </row>
    <row r="30" ht="20" customHeight="1">
      <c r="B30" s="40" t="n"/>
      <c r="C30" s="40" t="n"/>
      <c r="D30" s="40" t="n"/>
      <c r="E30" s="40" t="n"/>
      <c r="F30" s="40" t="n"/>
      <c r="G30" s="40" t="n"/>
      <c r="H30" s="43" t="n"/>
      <c r="I30" s="43" t="n"/>
      <c r="J30" s="40" t="n"/>
    </row>
    <row r="31" ht="20" customHeight="1">
      <c r="B31" s="40" t="n"/>
      <c r="C31" s="40" t="n"/>
      <c r="D31" s="40" t="n"/>
      <c r="E31" s="40" t="n"/>
      <c r="F31" s="40" t="n"/>
      <c r="G31" s="40" t="n"/>
      <c r="H31" s="43" t="n"/>
      <c r="I31" s="43" t="n"/>
      <c r="J31" s="40" t="n"/>
    </row>
    <row r="32" ht="20" customHeight="1">
      <c r="B32" s="40" t="n"/>
      <c r="C32" s="40" t="n"/>
      <c r="D32" s="40" t="n"/>
      <c r="E32" s="40" t="n"/>
      <c r="F32" s="40" t="n"/>
      <c r="G32" s="40" t="n"/>
      <c r="H32" s="43" t="n"/>
      <c r="I32" s="43" t="n"/>
      <c r="J32" s="40" t="n"/>
    </row>
    <row r="33" ht="20" customHeight="1">
      <c r="B33" s="40" t="n"/>
      <c r="C33" s="40" t="n"/>
      <c r="D33" s="40" t="n"/>
      <c r="E33" s="40" t="n"/>
      <c r="F33" s="40" t="n"/>
      <c r="G33" s="40" t="n"/>
      <c r="H33" s="43" t="n"/>
      <c r="I33" s="43" t="n"/>
      <c r="J33" s="40" t="n"/>
    </row>
    <row r="34" ht="20" customHeight="1">
      <c r="B34" s="40" t="n"/>
      <c r="C34" s="40" t="n"/>
      <c r="D34" s="40" t="n"/>
      <c r="E34" s="40" t="n"/>
      <c r="F34" s="40" t="n"/>
      <c r="G34" s="40" t="n"/>
      <c r="H34" s="43" t="n"/>
      <c r="I34" s="43" t="n"/>
      <c r="J34" s="40" t="n"/>
    </row>
    <row r="35" ht="20" customHeight="1">
      <c r="B35" s="40" t="n"/>
      <c r="C35" s="40" t="n"/>
      <c r="D35" s="40" t="n"/>
      <c r="E35" s="40" t="n"/>
      <c r="F35" s="40" t="n"/>
      <c r="G35" s="40" t="n"/>
      <c r="H35" s="43" t="n"/>
      <c r="I35" s="43" t="n"/>
      <c r="J35" s="40" t="n"/>
    </row>
    <row r="36" ht="20" customHeight="1">
      <c r="B36" s="40" t="n"/>
      <c r="C36" s="40" t="n"/>
      <c r="D36" s="40" t="n"/>
      <c r="E36" s="40" t="n"/>
      <c r="F36" s="40" t="n"/>
      <c r="G36" s="40" t="n"/>
      <c r="H36" s="43" t="n"/>
      <c r="I36" s="43" t="n"/>
      <c r="J36" s="40" t="n"/>
    </row>
    <row r="37" ht="19" customHeight="1">
      <c r="B37" s="46">
        <f>"SECTION RESULT"</f>
        <v/>
      </c>
      <c r="C37" s="46" t="n"/>
      <c r="D37" s="46" t="n"/>
      <c r="E37" s="46" t="n"/>
      <c r="F37" s="46" t="n"/>
      <c r="G37" s="46" t="n"/>
      <c r="H37" s="46" t="n"/>
      <c r="I37" s="47">
        <f>SUMIF(J12:J36,"Yes",I12:I36)</f>
        <v/>
      </c>
      <c r="J37" s="46" t="n"/>
    </row>
    <row r="38" ht="13" customHeight="1">
      <c r="B38" s="41" t="inlineStr">
        <is>
          <t>End of table. 25 rows are provided. Do not insert or delete rows — if you need more capacity, contact the EAD before submitting.</t>
        </is>
      </c>
      <c r="BZ38" s="25" t="inlineStr">
        <is>
          <t>#TBL:k_1e_lines:END</t>
        </is>
      </c>
    </row>
    <row r="40" ht="22" customHeight="1">
      <c r="B40" s="17" t="inlineStr">
        <is>
          <t>2E   Calculation of project emissions or actual net removals</t>
        </is>
      </c>
    </row>
    <row r="41" ht="166" customHeight="1">
      <c r="B41" s="18" t="inlineStr">
        <is>
          <t>2E</t>
        </is>
      </c>
      <c r="C41" s="19" t="inlineStr">
        <is>
          <t>Calculation of project emissions or actual net removals</t>
        </is>
      </c>
      <c r="D41" s="20" t="inlineStr"/>
      <c r="E41" s="21" t="inlineStr">
        <is>
          <t>●</t>
        </is>
      </c>
      <c r="F41" s="22" t="n"/>
      <c r="G41" s="23" t="n"/>
      <c r="H41" s="24">
        <f>IF(LEN(TRIM(F41&amp;""))=0,"↤ required","ok")</f>
        <v/>
      </c>
      <c r="BZ41" s="25" t="inlineStr">
        <is>
          <t>#FLD:k_2e_project_calculation</t>
        </is>
      </c>
    </row>
    <row r="43" ht="20" customHeight="1">
      <c r="B43" s="38" t="inlineStr">
        <is>
          <t>▦  2E calculation lines</t>
        </is>
      </c>
    </row>
    <row r="44" ht="30" customHeight="1">
      <c r="B44" s="39" t="inlineStr">
        <is>
          <t>Line  ●</t>
        </is>
      </c>
      <c r="C44" s="39" t="inlineStr">
        <is>
          <t>Variable symbol  ●</t>
        </is>
      </c>
      <c r="D44" s="39" t="inlineStr">
        <is>
          <t>Variable name  ●</t>
        </is>
      </c>
      <c r="E44" s="39" t="inlineStr">
        <is>
          <t>Methodology equation reference  ●</t>
        </is>
      </c>
      <c r="F44" s="39" t="inlineStr">
        <is>
          <t>Formula as applied  ●</t>
        </is>
      </c>
      <c r="G44" s="39" t="inlineStr">
        <is>
          <t>Gas</t>
        </is>
      </c>
      <c r="H44" s="39" t="inlineStr">
        <is>
          <t>GWP applied</t>
        </is>
      </c>
      <c r="I44" s="39" t="inlineStr">
        <is>
          <t>Value  ●</t>
        </is>
      </c>
      <c r="J44" s="39" t="inlineStr">
        <is>
          <t>Is this the section result?  ●</t>
        </is>
      </c>
      <c r="BZ44" s="25" t="inlineStr">
        <is>
          <t>#TBL:k_2e_lines:HEADER</t>
        </is>
      </c>
    </row>
    <row r="45" ht="20" customHeight="1">
      <c r="B45" s="40" t="n"/>
      <c r="C45" s="40" t="n"/>
      <c r="D45" s="40" t="n"/>
      <c r="E45" s="40" t="n"/>
      <c r="F45" s="40" t="n"/>
      <c r="G45" s="40" t="n"/>
      <c r="H45" s="43" t="n"/>
      <c r="I45" s="43" t="n"/>
      <c r="J45" s="40" t="n"/>
    </row>
    <row r="46" ht="20" customHeight="1">
      <c r="B46" s="40" t="n"/>
      <c r="C46" s="40" t="n"/>
      <c r="D46" s="40" t="n"/>
      <c r="E46" s="40" t="n"/>
      <c r="F46" s="40" t="n"/>
      <c r="G46" s="40" t="n"/>
      <c r="H46" s="43" t="n"/>
      <c r="I46" s="43" t="n"/>
      <c r="J46" s="40" t="n"/>
    </row>
    <row r="47" ht="20" customHeight="1">
      <c r="B47" s="40" t="n"/>
      <c r="C47" s="40" t="n"/>
      <c r="D47" s="40" t="n"/>
      <c r="E47" s="40" t="n"/>
      <c r="F47" s="40" t="n"/>
      <c r="G47" s="40" t="n"/>
      <c r="H47" s="43" t="n"/>
      <c r="I47" s="43" t="n"/>
      <c r="J47" s="40" t="n"/>
    </row>
    <row r="48" ht="20" customHeight="1">
      <c r="B48" s="40" t="n"/>
      <c r="C48" s="40" t="n"/>
      <c r="D48" s="40" t="n"/>
      <c r="E48" s="40" t="n"/>
      <c r="F48" s="40" t="n"/>
      <c r="G48" s="40" t="n"/>
      <c r="H48" s="43" t="n"/>
      <c r="I48" s="43" t="n"/>
      <c r="J48" s="40" t="n"/>
    </row>
    <row r="49" ht="20" customHeight="1">
      <c r="B49" s="40" t="n"/>
      <c r="C49" s="40" t="n"/>
      <c r="D49" s="40" t="n"/>
      <c r="E49" s="40" t="n"/>
      <c r="F49" s="40" t="n"/>
      <c r="G49" s="40" t="n"/>
      <c r="H49" s="43" t="n"/>
      <c r="I49" s="43" t="n"/>
      <c r="J49" s="40" t="n"/>
    </row>
    <row r="50" ht="20" customHeight="1">
      <c r="B50" s="40" t="n"/>
      <c r="C50" s="40" t="n"/>
      <c r="D50" s="40" t="n"/>
      <c r="E50" s="40" t="n"/>
      <c r="F50" s="40" t="n"/>
      <c r="G50" s="40" t="n"/>
      <c r="H50" s="43" t="n"/>
      <c r="I50" s="43" t="n"/>
      <c r="J50" s="40" t="n"/>
    </row>
    <row r="51" ht="20" customHeight="1">
      <c r="B51" s="40" t="n"/>
      <c r="C51" s="40" t="n"/>
      <c r="D51" s="40" t="n"/>
      <c r="E51" s="40" t="n"/>
      <c r="F51" s="40" t="n"/>
      <c r="G51" s="40" t="n"/>
      <c r="H51" s="43" t="n"/>
      <c r="I51" s="43" t="n"/>
      <c r="J51" s="40" t="n"/>
    </row>
    <row r="52" ht="20" customHeight="1">
      <c r="B52" s="40" t="n"/>
      <c r="C52" s="40" t="n"/>
      <c r="D52" s="40" t="n"/>
      <c r="E52" s="40" t="n"/>
      <c r="F52" s="40" t="n"/>
      <c r="G52" s="40" t="n"/>
      <c r="H52" s="43" t="n"/>
      <c r="I52" s="43" t="n"/>
      <c r="J52" s="40" t="n"/>
    </row>
    <row r="53" ht="20" customHeight="1">
      <c r="B53" s="40" t="n"/>
      <c r="C53" s="40" t="n"/>
      <c r="D53" s="40" t="n"/>
      <c r="E53" s="40" t="n"/>
      <c r="F53" s="40" t="n"/>
      <c r="G53" s="40" t="n"/>
      <c r="H53" s="43" t="n"/>
      <c r="I53" s="43" t="n"/>
      <c r="J53" s="40" t="n"/>
    </row>
    <row r="54" ht="20" customHeight="1">
      <c r="B54" s="40" t="n"/>
      <c r="C54" s="40" t="n"/>
      <c r="D54" s="40" t="n"/>
      <c r="E54" s="40" t="n"/>
      <c r="F54" s="40" t="n"/>
      <c r="G54" s="40" t="n"/>
      <c r="H54" s="43" t="n"/>
      <c r="I54" s="43" t="n"/>
      <c r="J54" s="40" t="n"/>
    </row>
    <row r="55" ht="20" customHeight="1">
      <c r="B55" s="40" t="n"/>
      <c r="C55" s="40" t="n"/>
      <c r="D55" s="40" t="n"/>
      <c r="E55" s="40" t="n"/>
      <c r="F55" s="40" t="n"/>
      <c r="G55" s="40" t="n"/>
      <c r="H55" s="43" t="n"/>
      <c r="I55" s="43" t="n"/>
      <c r="J55" s="40" t="n"/>
    </row>
    <row r="56" ht="20" customHeight="1">
      <c r="B56" s="40" t="n"/>
      <c r="C56" s="40" t="n"/>
      <c r="D56" s="40" t="n"/>
      <c r="E56" s="40" t="n"/>
      <c r="F56" s="40" t="n"/>
      <c r="G56" s="40" t="n"/>
      <c r="H56" s="43" t="n"/>
      <c r="I56" s="43" t="n"/>
      <c r="J56" s="40" t="n"/>
    </row>
    <row r="57" ht="20" customHeight="1">
      <c r="B57" s="40" t="n"/>
      <c r="C57" s="40" t="n"/>
      <c r="D57" s="40" t="n"/>
      <c r="E57" s="40" t="n"/>
      <c r="F57" s="40" t="n"/>
      <c r="G57" s="40" t="n"/>
      <c r="H57" s="43" t="n"/>
      <c r="I57" s="43" t="n"/>
      <c r="J57" s="40" t="n"/>
    </row>
    <row r="58" ht="20" customHeight="1">
      <c r="B58" s="40" t="n"/>
      <c r="C58" s="40" t="n"/>
      <c r="D58" s="40" t="n"/>
      <c r="E58" s="40" t="n"/>
      <c r="F58" s="40" t="n"/>
      <c r="G58" s="40" t="n"/>
      <c r="H58" s="43" t="n"/>
      <c r="I58" s="43" t="n"/>
      <c r="J58" s="40" t="n"/>
    </row>
    <row r="59" ht="20" customHeight="1">
      <c r="B59" s="40" t="n"/>
      <c r="C59" s="40" t="n"/>
      <c r="D59" s="40" t="n"/>
      <c r="E59" s="40" t="n"/>
      <c r="F59" s="40" t="n"/>
      <c r="G59" s="40" t="n"/>
      <c r="H59" s="43" t="n"/>
      <c r="I59" s="43" t="n"/>
      <c r="J59" s="40" t="n"/>
    </row>
    <row r="60" ht="20" customHeight="1">
      <c r="B60" s="40" t="n"/>
      <c r="C60" s="40" t="n"/>
      <c r="D60" s="40" t="n"/>
      <c r="E60" s="40" t="n"/>
      <c r="F60" s="40" t="n"/>
      <c r="G60" s="40" t="n"/>
      <c r="H60" s="43" t="n"/>
      <c r="I60" s="43" t="n"/>
      <c r="J60" s="40" t="n"/>
    </row>
    <row r="61" ht="20" customHeight="1">
      <c r="B61" s="40" t="n"/>
      <c r="C61" s="40" t="n"/>
      <c r="D61" s="40" t="n"/>
      <c r="E61" s="40" t="n"/>
      <c r="F61" s="40" t="n"/>
      <c r="G61" s="40" t="n"/>
      <c r="H61" s="43" t="n"/>
      <c r="I61" s="43" t="n"/>
      <c r="J61" s="40" t="n"/>
    </row>
    <row r="62" ht="20" customHeight="1">
      <c r="B62" s="40" t="n"/>
      <c r="C62" s="40" t="n"/>
      <c r="D62" s="40" t="n"/>
      <c r="E62" s="40" t="n"/>
      <c r="F62" s="40" t="n"/>
      <c r="G62" s="40" t="n"/>
      <c r="H62" s="43" t="n"/>
      <c r="I62" s="43" t="n"/>
      <c r="J62" s="40" t="n"/>
    </row>
    <row r="63" ht="20" customHeight="1">
      <c r="B63" s="40" t="n"/>
      <c r="C63" s="40" t="n"/>
      <c r="D63" s="40" t="n"/>
      <c r="E63" s="40" t="n"/>
      <c r="F63" s="40" t="n"/>
      <c r="G63" s="40" t="n"/>
      <c r="H63" s="43" t="n"/>
      <c r="I63" s="43" t="n"/>
      <c r="J63" s="40" t="n"/>
    </row>
    <row r="64" ht="20" customHeight="1">
      <c r="B64" s="40" t="n"/>
      <c r="C64" s="40" t="n"/>
      <c r="D64" s="40" t="n"/>
      <c r="E64" s="40" t="n"/>
      <c r="F64" s="40" t="n"/>
      <c r="G64" s="40" t="n"/>
      <c r="H64" s="43" t="n"/>
      <c r="I64" s="43" t="n"/>
      <c r="J64" s="40" t="n"/>
    </row>
    <row r="65" ht="20" customHeight="1">
      <c r="B65" s="40" t="n"/>
      <c r="C65" s="40" t="n"/>
      <c r="D65" s="40" t="n"/>
      <c r="E65" s="40" t="n"/>
      <c r="F65" s="40" t="n"/>
      <c r="G65" s="40" t="n"/>
      <c r="H65" s="43" t="n"/>
      <c r="I65" s="43" t="n"/>
      <c r="J65" s="40" t="n"/>
    </row>
    <row r="66" ht="20" customHeight="1">
      <c r="B66" s="40" t="n"/>
      <c r="C66" s="40" t="n"/>
      <c r="D66" s="40" t="n"/>
      <c r="E66" s="40" t="n"/>
      <c r="F66" s="40" t="n"/>
      <c r="G66" s="40" t="n"/>
      <c r="H66" s="43" t="n"/>
      <c r="I66" s="43" t="n"/>
      <c r="J66" s="40" t="n"/>
    </row>
    <row r="67" ht="20" customHeight="1">
      <c r="B67" s="40" t="n"/>
      <c r="C67" s="40" t="n"/>
      <c r="D67" s="40" t="n"/>
      <c r="E67" s="40" t="n"/>
      <c r="F67" s="40" t="n"/>
      <c r="G67" s="40" t="n"/>
      <c r="H67" s="43" t="n"/>
      <c r="I67" s="43" t="n"/>
      <c r="J67" s="40" t="n"/>
    </row>
    <row r="68" ht="20" customHeight="1">
      <c r="B68" s="40" t="n"/>
      <c r="C68" s="40" t="n"/>
      <c r="D68" s="40" t="n"/>
      <c r="E68" s="40" t="n"/>
      <c r="F68" s="40" t="n"/>
      <c r="G68" s="40" t="n"/>
      <c r="H68" s="43" t="n"/>
      <c r="I68" s="43" t="n"/>
      <c r="J68" s="40" t="n"/>
    </row>
    <row r="69" ht="20" customHeight="1">
      <c r="B69" s="40" t="n"/>
      <c r="C69" s="40" t="n"/>
      <c r="D69" s="40" t="n"/>
      <c r="E69" s="40" t="n"/>
      <c r="F69" s="40" t="n"/>
      <c r="G69" s="40" t="n"/>
      <c r="H69" s="43" t="n"/>
      <c r="I69" s="43" t="n"/>
      <c r="J69" s="40" t="n"/>
    </row>
    <row r="70" ht="19" customHeight="1">
      <c r="B70" s="46">
        <f>"SECTION RESULT"</f>
        <v/>
      </c>
      <c r="C70" s="46" t="n"/>
      <c r="D70" s="46" t="n"/>
      <c r="E70" s="46" t="n"/>
      <c r="F70" s="46" t="n"/>
      <c r="G70" s="46" t="n"/>
      <c r="H70" s="46" t="n"/>
      <c r="I70" s="47">
        <f>SUMIF(J45:J69,"Yes",I45:I69)</f>
        <v/>
      </c>
      <c r="J70" s="46" t="n"/>
    </row>
    <row r="71" ht="13" customHeight="1">
      <c r="B71" s="41" t="inlineStr">
        <is>
          <t>End of table. 25 rows are provided. Do not insert or delete rows — if you need more capacity, contact the EAD before submitting.</t>
        </is>
      </c>
      <c r="BZ71" s="25" t="inlineStr">
        <is>
          <t>#TBL:k_2e_lines:END</t>
        </is>
      </c>
    </row>
    <row r="73" ht="22" customHeight="1">
      <c r="B73" s="17" t="inlineStr">
        <is>
          <t>3E   Calculation of leakage emissions</t>
        </is>
      </c>
    </row>
    <row r="74" ht="22" customHeight="1">
      <c r="B74" s="18" t="inlineStr">
        <is>
          <t>3E.0</t>
        </is>
      </c>
      <c r="C74" s="19" t="inlineStr">
        <is>
          <t>Does the applied methodology define leakage?</t>
        </is>
      </c>
      <c r="D74" s="20" t="inlineStr"/>
      <c r="E74" s="21" t="inlineStr">
        <is>
          <t>●</t>
        </is>
      </c>
      <c r="F74" s="22" t="n"/>
      <c r="G74" s="23" t="n"/>
      <c r="H74" s="24">
        <f>IF(LEN(TRIM(F74&amp;""))=0,"↤ required","ok")</f>
        <v/>
      </c>
      <c r="BZ74" s="25" t="inlineStr">
        <is>
          <t>#FLD:k_3e_leakage_applies</t>
        </is>
      </c>
    </row>
    <row r="75" ht="146" customHeight="1">
      <c r="B75" s="18" t="inlineStr">
        <is>
          <t>3E</t>
        </is>
      </c>
      <c r="C75" s="8" t="inlineStr">
        <is>
          <t>Calculation of leakage emissions</t>
        </is>
      </c>
      <c r="D75" s="20" t="inlineStr"/>
      <c r="E75" s="33" t="inlineStr">
        <is>
          <t>◐</t>
        </is>
      </c>
      <c r="F75" s="22" t="n"/>
      <c r="G75" s="23" t="n"/>
      <c r="H75" s="34">
        <f>IF(LEN(TRIM(F75&amp;""))=0,"if applicable","ok")</f>
        <v/>
      </c>
      <c r="BZ75" s="25" t="inlineStr">
        <is>
          <t>#FLD:k_3e_leakage_calculation</t>
        </is>
      </c>
    </row>
    <row r="77" ht="20" customHeight="1">
      <c r="B77" s="38" t="inlineStr">
        <is>
          <t>▦  3E calculation lines</t>
        </is>
      </c>
    </row>
    <row r="78" ht="30" customHeight="1">
      <c r="B78" s="39" t="inlineStr">
        <is>
          <t>Line  ●</t>
        </is>
      </c>
      <c r="C78" s="39" t="inlineStr">
        <is>
          <t>Variable symbol  ●</t>
        </is>
      </c>
      <c r="D78" s="39" t="inlineStr">
        <is>
          <t>Variable name  ●</t>
        </is>
      </c>
      <c r="E78" s="39" t="inlineStr">
        <is>
          <t>Methodology equation reference  ●</t>
        </is>
      </c>
      <c r="F78" s="39" t="inlineStr">
        <is>
          <t>Formula as applied  ●</t>
        </is>
      </c>
      <c r="G78" s="39" t="inlineStr">
        <is>
          <t>Gas</t>
        </is>
      </c>
      <c r="H78" s="39" t="inlineStr">
        <is>
          <t>GWP applied</t>
        </is>
      </c>
      <c r="I78" s="39" t="inlineStr">
        <is>
          <t>Value  ●</t>
        </is>
      </c>
      <c r="J78" s="39" t="inlineStr">
        <is>
          <t>Is this the section result?  ●</t>
        </is>
      </c>
      <c r="BZ78" s="25" t="inlineStr">
        <is>
          <t>#TBL:k_3e_lines:HEADER</t>
        </is>
      </c>
    </row>
    <row r="79" ht="20" customHeight="1">
      <c r="B79" s="40" t="n"/>
      <c r="C79" s="40" t="n"/>
      <c r="D79" s="40" t="n"/>
      <c r="E79" s="40" t="n"/>
      <c r="F79" s="40" t="n"/>
      <c r="G79" s="40" t="n"/>
      <c r="H79" s="43" t="n"/>
      <c r="I79" s="43" t="n"/>
      <c r="J79" s="40" t="n"/>
    </row>
    <row r="80" ht="20" customHeight="1">
      <c r="B80" s="40" t="n"/>
      <c r="C80" s="40" t="n"/>
      <c r="D80" s="40" t="n"/>
      <c r="E80" s="40" t="n"/>
      <c r="F80" s="40" t="n"/>
      <c r="G80" s="40" t="n"/>
      <c r="H80" s="43" t="n"/>
      <c r="I80" s="43" t="n"/>
      <c r="J80" s="40" t="n"/>
    </row>
    <row r="81" ht="20" customHeight="1">
      <c r="B81" s="40" t="n"/>
      <c r="C81" s="40" t="n"/>
      <c r="D81" s="40" t="n"/>
      <c r="E81" s="40" t="n"/>
      <c r="F81" s="40" t="n"/>
      <c r="G81" s="40" t="n"/>
      <c r="H81" s="43" t="n"/>
      <c r="I81" s="43" t="n"/>
      <c r="J81" s="40" t="n"/>
    </row>
    <row r="82" ht="20" customHeight="1">
      <c r="B82" s="40" t="n"/>
      <c r="C82" s="40" t="n"/>
      <c r="D82" s="40" t="n"/>
      <c r="E82" s="40" t="n"/>
      <c r="F82" s="40" t="n"/>
      <c r="G82" s="40" t="n"/>
      <c r="H82" s="43" t="n"/>
      <c r="I82" s="43" t="n"/>
      <c r="J82" s="40" t="n"/>
    </row>
    <row r="83" ht="20" customHeight="1">
      <c r="B83" s="40" t="n"/>
      <c r="C83" s="40" t="n"/>
      <c r="D83" s="40" t="n"/>
      <c r="E83" s="40" t="n"/>
      <c r="F83" s="40" t="n"/>
      <c r="G83" s="40" t="n"/>
      <c r="H83" s="43" t="n"/>
      <c r="I83" s="43" t="n"/>
      <c r="J83" s="40" t="n"/>
    </row>
    <row r="84" ht="20" customHeight="1">
      <c r="B84" s="40" t="n"/>
      <c r="C84" s="40" t="n"/>
      <c r="D84" s="40" t="n"/>
      <c r="E84" s="40" t="n"/>
      <c r="F84" s="40" t="n"/>
      <c r="G84" s="40" t="n"/>
      <c r="H84" s="43" t="n"/>
      <c r="I84" s="43" t="n"/>
      <c r="J84" s="40" t="n"/>
    </row>
    <row r="85" ht="20" customHeight="1">
      <c r="B85" s="40" t="n"/>
      <c r="C85" s="40" t="n"/>
      <c r="D85" s="40" t="n"/>
      <c r="E85" s="40" t="n"/>
      <c r="F85" s="40" t="n"/>
      <c r="G85" s="40" t="n"/>
      <c r="H85" s="43" t="n"/>
      <c r="I85" s="43" t="n"/>
      <c r="J85" s="40" t="n"/>
    </row>
    <row r="86" ht="20" customHeight="1">
      <c r="B86" s="40" t="n"/>
      <c r="C86" s="40" t="n"/>
      <c r="D86" s="40" t="n"/>
      <c r="E86" s="40" t="n"/>
      <c r="F86" s="40" t="n"/>
      <c r="G86" s="40" t="n"/>
      <c r="H86" s="43" t="n"/>
      <c r="I86" s="43" t="n"/>
      <c r="J86" s="40" t="n"/>
    </row>
    <row r="87" ht="20" customHeight="1">
      <c r="B87" s="40" t="n"/>
      <c r="C87" s="40" t="n"/>
      <c r="D87" s="40" t="n"/>
      <c r="E87" s="40" t="n"/>
      <c r="F87" s="40" t="n"/>
      <c r="G87" s="40" t="n"/>
      <c r="H87" s="43" t="n"/>
      <c r="I87" s="43" t="n"/>
      <c r="J87" s="40" t="n"/>
    </row>
    <row r="88" ht="20" customHeight="1">
      <c r="B88" s="40" t="n"/>
      <c r="C88" s="40" t="n"/>
      <c r="D88" s="40" t="n"/>
      <c r="E88" s="40" t="n"/>
      <c r="F88" s="40" t="n"/>
      <c r="G88" s="40" t="n"/>
      <c r="H88" s="43" t="n"/>
      <c r="I88" s="43" t="n"/>
      <c r="J88" s="40" t="n"/>
    </row>
    <row r="89" ht="20" customHeight="1">
      <c r="B89" s="40" t="n"/>
      <c r="C89" s="40" t="n"/>
      <c r="D89" s="40" t="n"/>
      <c r="E89" s="40" t="n"/>
      <c r="F89" s="40" t="n"/>
      <c r="G89" s="40" t="n"/>
      <c r="H89" s="43" t="n"/>
      <c r="I89" s="43" t="n"/>
      <c r="J89" s="40" t="n"/>
    </row>
    <row r="90" ht="20" customHeight="1">
      <c r="B90" s="40" t="n"/>
      <c r="C90" s="40" t="n"/>
      <c r="D90" s="40" t="n"/>
      <c r="E90" s="40" t="n"/>
      <c r="F90" s="40" t="n"/>
      <c r="G90" s="40" t="n"/>
      <c r="H90" s="43" t="n"/>
      <c r="I90" s="43" t="n"/>
      <c r="J90" s="40" t="n"/>
    </row>
    <row r="91" ht="20" customHeight="1">
      <c r="B91" s="40" t="n"/>
      <c r="C91" s="40" t="n"/>
      <c r="D91" s="40" t="n"/>
      <c r="E91" s="40" t="n"/>
      <c r="F91" s="40" t="n"/>
      <c r="G91" s="40" t="n"/>
      <c r="H91" s="43" t="n"/>
      <c r="I91" s="43" t="n"/>
      <c r="J91" s="40" t="n"/>
    </row>
    <row r="92" ht="20" customHeight="1">
      <c r="B92" s="40" t="n"/>
      <c r="C92" s="40" t="n"/>
      <c r="D92" s="40" t="n"/>
      <c r="E92" s="40" t="n"/>
      <c r="F92" s="40" t="n"/>
      <c r="G92" s="40" t="n"/>
      <c r="H92" s="43" t="n"/>
      <c r="I92" s="43" t="n"/>
      <c r="J92" s="40" t="n"/>
    </row>
    <row r="93" ht="20" customHeight="1">
      <c r="B93" s="40" t="n"/>
      <c r="C93" s="40" t="n"/>
      <c r="D93" s="40" t="n"/>
      <c r="E93" s="40" t="n"/>
      <c r="F93" s="40" t="n"/>
      <c r="G93" s="40" t="n"/>
      <c r="H93" s="43" t="n"/>
      <c r="I93" s="43" t="n"/>
      <c r="J93" s="40" t="n"/>
    </row>
    <row r="94" ht="19" customHeight="1">
      <c r="B94" s="46">
        <f>"SECTION RESULT"</f>
        <v/>
      </c>
      <c r="C94" s="46" t="n"/>
      <c r="D94" s="46" t="n"/>
      <c r="E94" s="46" t="n"/>
      <c r="F94" s="46" t="n"/>
      <c r="G94" s="46" t="n"/>
      <c r="H94" s="46" t="n"/>
      <c r="I94" s="47">
        <f>SUMIF(J79:J93,"Yes",I79:I93)</f>
        <v/>
      </c>
      <c r="J94" s="46" t="n"/>
    </row>
    <row r="95" ht="13" customHeight="1">
      <c r="B95" s="41" t="inlineStr">
        <is>
          <t>End of table. 15 rows are provided. Do not insert or delete rows — if you need more capacity, contact the EAD before submitting.</t>
        </is>
      </c>
      <c r="BZ95" s="25" t="inlineStr">
        <is>
          <t>#TBL:k_3e_lines:END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11">
    <mergeCell ref="B40:H40"/>
    <mergeCell ref="B71:H71"/>
    <mergeCell ref="B43:H43"/>
    <mergeCell ref="B73:H73"/>
    <mergeCell ref="B77:H77"/>
    <mergeCell ref="B38:H38"/>
    <mergeCell ref="B2:H2"/>
    <mergeCell ref="B95:H95"/>
    <mergeCell ref="B10:H10"/>
    <mergeCell ref="B7:H7"/>
    <mergeCell ref="B3:H3"/>
  </mergeCells>
  <conditionalFormatting sqref="H8">
    <cfRule type="expression" priority="1" dxfId="2">
      <formula>H8="ok"</formula>
    </cfRule>
  </conditionalFormatting>
  <conditionalFormatting sqref="H41">
    <cfRule type="expression" priority="2" dxfId="2">
      <formula>H41="ok"</formula>
    </cfRule>
  </conditionalFormatting>
  <conditionalFormatting sqref="H74">
    <cfRule type="expression" priority="3" dxfId="2">
      <formula>H74="ok"</formula>
    </cfRule>
  </conditionalFormatting>
  <conditionalFormatting sqref="H75">
    <cfRule type="expression" priority="4" dxfId="2">
      <formula>H75="ok"</formula>
    </cfRule>
  </conditionalFormatting>
  <dataValidations count="13">
    <dataValidation sqref="G12:G36" showDropDown="0" showInputMessage="0" showErrorMessage="0" allowBlank="1" errorTitle="Value not allowed" error="Select a value from the drop-down list." type="list" errorStyle="stop">
      <formula1>=LST_GHG</formula1>
    </dataValidation>
    <dataValidation sqref="H12:H36" showDropDown="0" showInputMessage="0" showErrorMessage="0" allowBlank="1" errorTitle="Numeric value required" error="Enter a number in this cell." type="decimal" errorStyle="stop" operator="greaterThanOrEqual">
      <formula1>-1000000000000</formula1>
    </dataValidation>
    <dataValidation sqref="I12:I36" showDropDown="0" showInputMessage="0" showErrorMessage="0" allowBlank="1" errorTitle="Numeric value required" error="Enter a number in this cell." type="decimal" errorStyle="stop" operator="greaterThanOrEqual">
      <formula1>-1000000000000</formula1>
    </dataValidation>
    <dataValidation sqref="J12:J36" showDropDown="0" showInputMessage="0" showErrorMessage="0" allowBlank="1" errorTitle="Yes or No" error="Select Yes or No." type="list" errorStyle="stop">
      <formula1>=LST_YES_NO</formula1>
    </dataValidation>
    <dataValidation sqref="G45:G69" showDropDown="0" showInputMessage="0" showErrorMessage="0" allowBlank="1" errorTitle="Value not allowed" error="Select a value from the drop-down list." type="list" errorStyle="stop">
      <formula1>=LST_GHG</formula1>
    </dataValidation>
    <dataValidation sqref="H45:H69" showDropDown="0" showInputMessage="0" showErrorMessage="0" allowBlank="1" errorTitle="Numeric value required" error="Enter a number in this cell." type="decimal" errorStyle="stop" operator="greaterThanOrEqual">
      <formula1>-1000000000000</formula1>
    </dataValidation>
    <dataValidation sqref="I45:I69" showDropDown="0" showInputMessage="0" showErrorMessage="0" allowBlank="1" errorTitle="Numeric value required" error="Enter a number in this cell." type="decimal" errorStyle="stop" operator="greaterThanOrEqual">
      <formula1>-1000000000000</formula1>
    </dataValidation>
    <dataValidation sqref="J45:J69" showDropDown="0" showInputMessage="0" showErrorMessage="0" allowBlank="1" errorTitle="Yes or No" error="Select Yes or No." type="list" errorStyle="stop">
      <formula1>=LST_YES_NO</formula1>
    </dataValidation>
    <dataValidation sqref="F74" showDropDown="0" showInputMessage="0" showErrorMessage="0" allowBlank="1" errorTitle="Yes or No" error="Select Yes or No." type="list" errorStyle="stop">
      <formula1>=LST_YES_NO</formula1>
    </dataValidation>
    <dataValidation sqref="G79:G93" showDropDown="0" showInputMessage="0" showErrorMessage="0" allowBlank="1" errorTitle="Value not allowed" error="Select a value from the drop-down list." type="list" errorStyle="stop">
      <formula1>=LST_GHG</formula1>
    </dataValidation>
    <dataValidation sqref="H79:H93" showDropDown="0" showInputMessage="0" showErrorMessage="0" allowBlank="1" errorTitle="Numeric value required" error="Enter a number in this cell." type="decimal" errorStyle="stop" operator="greaterThanOrEqual">
      <formula1>-1000000000000</formula1>
    </dataValidation>
    <dataValidation sqref="I79:I93" showDropDown="0" showInputMessage="0" showErrorMessage="0" allowBlank="1" errorTitle="Numeric value required" error="Enter a number in this cell." type="decimal" errorStyle="stop" operator="greaterThanOrEqual">
      <formula1>-1000000000000</formula1>
    </dataValidation>
    <dataValidation sqref="J79:J93"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B2:BZ3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20" customWidth="1" min="3" max="3"/>
    <col width="44" customWidth="1" min="4" max="4"/>
    <col width="32" customWidth="1" min="5" max="5"/>
    <col width="22" customWidth="1" min="6" max="6"/>
    <col width="20" customWidth="1" min="7" max="7"/>
    <col width="34" customWidth="1" min="8" max="8"/>
    <col hidden="1" width="13" customWidth="1" min="78" max="78"/>
  </cols>
  <sheetData>
    <row r="2" ht="24" customHeight="1">
      <c r="B2" s="13" t="inlineStr">
        <is>
          <t>K · SECTION E: 4E — emission reductions or net anthropogenic removals</t>
        </is>
      </c>
    </row>
    <row r="3" ht="25" customHeight="1">
      <c r="B3" s="14" t="inlineStr">
        <is>
          <t>Framework Template K section 4E. The mass balance and the three period buckets are calculated from the vintage allocation table, so the numbers on the cover block, in this section, and on the issuance request cannot diverge.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4E   Mass balance</t>
        </is>
      </c>
    </row>
    <row r="8" ht="22" customHeight="1">
      <c r="B8" s="18" t="inlineStr">
        <is>
          <t>4E.1</t>
        </is>
      </c>
      <c r="C8" s="19" t="inlineStr">
        <is>
          <t>∑ Baseline GHG emissions or baseline net GHG removals</t>
        </is>
      </c>
      <c r="D8" s="20" t="inlineStr">
        <is>
          <t>tCO2e</t>
        </is>
      </c>
      <c r="E8" s="21" t="inlineStr">
        <is>
          <t>●</t>
        </is>
      </c>
      <c r="F8" s="31">
        <f>'7. Section E steps'!I37</f>
        <v/>
      </c>
      <c r="G8" s="23" t="n"/>
      <c r="H8" s="32" t="n"/>
      <c r="BZ8" s="25" t="inlineStr">
        <is>
          <t>#FLD:k_4e_baseline_total</t>
        </is>
      </c>
    </row>
    <row r="9" ht="22" customHeight="1">
      <c r="B9" s="18" t="inlineStr">
        <is>
          <t>4E.2</t>
        </is>
      </c>
      <c r="C9" s="19" t="inlineStr">
        <is>
          <t>∑ Activity GHG emissions or actual net GHG removals</t>
        </is>
      </c>
      <c r="D9" s="20" t="inlineStr">
        <is>
          <t>tCO2e</t>
        </is>
      </c>
      <c r="E9" s="21" t="inlineStr">
        <is>
          <t>●</t>
        </is>
      </c>
      <c r="F9" s="31">
        <f>'7. Section E steps'!I70</f>
        <v/>
      </c>
      <c r="G9" s="23" t="n"/>
      <c r="H9" s="32" t="n"/>
      <c r="BZ9" s="25" t="inlineStr">
        <is>
          <t>#FLD:k_4e_activity_total</t>
        </is>
      </c>
    </row>
    <row r="10" ht="22" customHeight="1">
      <c r="B10" s="18" t="inlineStr">
        <is>
          <t>4E.3</t>
        </is>
      </c>
      <c r="C10" s="19" t="inlineStr">
        <is>
          <t>∑ Leakage GHG emissions</t>
        </is>
      </c>
      <c r="D10" s="20" t="inlineStr">
        <is>
          <t>tCO2e</t>
        </is>
      </c>
      <c r="E10" s="21" t="inlineStr">
        <is>
          <t>●</t>
        </is>
      </c>
      <c r="F10" s="31">
        <f>IF('7. Section E steps'!I94="",0,'7. Section E steps'!I94)</f>
        <v/>
      </c>
      <c r="G10" s="23" t="n"/>
      <c r="H10" s="32" t="n"/>
      <c r="BZ10" s="25" t="inlineStr">
        <is>
          <t>#FLD:k_4e_leakage_total</t>
        </is>
      </c>
    </row>
    <row r="11" ht="22" customHeight="1">
      <c r="B11" s="18" t="inlineStr">
        <is>
          <t>4E.4</t>
        </is>
      </c>
      <c r="C11" s="19" t="inlineStr">
        <is>
          <t>∑ Net reductions or removals from the mass balance</t>
        </is>
      </c>
      <c r="D11" s="20" t="inlineStr">
        <is>
          <t>tCO2e</t>
        </is>
      </c>
      <c r="E11" s="21" t="inlineStr">
        <is>
          <t>●</t>
        </is>
      </c>
      <c r="F11" s="31">
        <f>IF(OR(F8="",F9=""),"",F8-F9-IF(F10="",0,F10))</f>
        <v/>
      </c>
      <c r="G11" s="23" t="n"/>
      <c r="H11" s="32" t="n"/>
      <c r="BZ11" s="25" t="inlineStr">
        <is>
          <t>#FLD:k_4e_net_balance</t>
        </is>
      </c>
    </row>
    <row r="13" ht="20" customHeight="1">
      <c r="B13" s="38" t="inlineStr">
        <is>
          <t>▦  Vintage allocation of the net result</t>
        </is>
      </c>
    </row>
    <row r="14" ht="25" customHeight="1">
      <c r="B14" s="29" t="inlineStr">
        <is>
          <t>Allocate the net result across the vintage years in which the mitigation occurred. The sum must equal the mass balance above. The three period buckets on the cover block are derived from the NDC period column.</t>
        </is>
      </c>
    </row>
    <row r="15" ht="30" customHeight="1">
      <c r="B15" s="39" t="inlineStr">
        <is>
          <t>Vintage year  ●</t>
        </is>
      </c>
      <c r="C15" s="39" t="inlineStr">
        <is>
          <t>Amount  ●</t>
        </is>
      </c>
      <c r="D15" s="39" t="inlineStr">
        <is>
          <t>NDC implementation period  ●</t>
        </is>
      </c>
      <c r="E15" s="39" t="inlineStr">
        <is>
          <t>Derived period bucket</t>
        </is>
      </c>
      <c r="F15" s="39" t="inlineStr">
        <is>
          <t>Ex-ante estimate for this year in the MADD</t>
        </is>
      </c>
      <c r="G15" s="39" t="inlineStr">
        <is>
          <t>Variance against ex-ante</t>
        </is>
      </c>
      <c r="H15" s="39" t="inlineStr">
        <is>
          <t>Notes</t>
        </is>
      </c>
      <c r="BZ15" s="25" t="inlineStr">
        <is>
          <t>#TBL:k_4e_vintage:HEADER</t>
        </is>
      </c>
    </row>
    <row r="16" ht="20" customHeight="1">
      <c r="B16" s="48" t="n"/>
      <c r="C16" s="43" t="n"/>
      <c r="D16" s="40" t="n"/>
      <c r="E16" s="49">
        <f>IF(D16="","",IF(ISNUMBER(SEARCH("Before",D16)),"Before period 1",IF(ISNUMBER(SEARCH("First",D16)),"From period 1 to period 2","After period 2")))</f>
        <v/>
      </c>
      <c r="F16" s="43" t="n"/>
      <c r="G16" s="50">
        <f>IF(COUNT(C16,F16)&lt;2,"",C16-F16)</f>
        <v/>
      </c>
      <c r="H16" s="40" t="n"/>
    </row>
    <row r="17" ht="20" customHeight="1">
      <c r="B17" s="48" t="n"/>
      <c r="C17" s="43" t="n"/>
      <c r="D17" s="40" t="n"/>
      <c r="E17" s="49">
        <f>IF(D17="","",IF(ISNUMBER(SEARCH("Before",D17)),"Before period 1",IF(ISNUMBER(SEARCH("First",D17)),"From period 1 to period 2","After period 2")))</f>
        <v/>
      </c>
      <c r="F17" s="43" t="n"/>
      <c r="G17" s="50">
        <f>IF(COUNT(C17,F17)&lt;2,"",C17-F17)</f>
        <v/>
      </c>
      <c r="H17" s="40" t="n"/>
    </row>
    <row r="18" ht="20" customHeight="1">
      <c r="B18" s="48" t="n"/>
      <c r="C18" s="43" t="n"/>
      <c r="D18" s="40" t="n"/>
      <c r="E18" s="49">
        <f>IF(D18="","",IF(ISNUMBER(SEARCH("Before",D18)),"Before period 1",IF(ISNUMBER(SEARCH("First",D18)),"From period 1 to period 2","After period 2")))</f>
        <v/>
      </c>
      <c r="F18" s="43" t="n"/>
      <c r="G18" s="50">
        <f>IF(COUNT(C18,F18)&lt;2,"",C18-F18)</f>
        <v/>
      </c>
      <c r="H18" s="40" t="n"/>
    </row>
    <row r="19" ht="20" customHeight="1">
      <c r="B19" s="48" t="n"/>
      <c r="C19" s="43" t="n"/>
      <c r="D19" s="40" t="n"/>
      <c r="E19" s="49">
        <f>IF(D19="","",IF(ISNUMBER(SEARCH("Before",D19)),"Before period 1",IF(ISNUMBER(SEARCH("First",D19)),"From period 1 to period 2","After period 2")))</f>
        <v/>
      </c>
      <c r="F19" s="43" t="n"/>
      <c r="G19" s="50">
        <f>IF(COUNT(C19,F19)&lt;2,"",C19-F19)</f>
        <v/>
      </c>
      <c r="H19" s="40" t="n"/>
    </row>
    <row r="20" ht="20" customHeight="1">
      <c r="B20" s="48" t="n"/>
      <c r="C20" s="43" t="n"/>
      <c r="D20" s="40" t="n"/>
      <c r="E20" s="49">
        <f>IF(D20="","",IF(ISNUMBER(SEARCH("Before",D20)),"Before period 1",IF(ISNUMBER(SEARCH("First",D20)),"From period 1 to period 2","After period 2")))</f>
        <v/>
      </c>
      <c r="F20" s="43" t="n"/>
      <c r="G20" s="50">
        <f>IF(COUNT(C20,F20)&lt;2,"",C20-F20)</f>
        <v/>
      </c>
      <c r="H20" s="40" t="n"/>
    </row>
    <row r="21" ht="20" customHeight="1">
      <c r="B21" s="48" t="n"/>
      <c r="C21" s="43" t="n"/>
      <c r="D21" s="40" t="n"/>
      <c r="E21" s="49">
        <f>IF(D21="","",IF(ISNUMBER(SEARCH("Before",D21)),"Before period 1",IF(ISNUMBER(SEARCH("First",D21)),"From period 1 to period 2","After period 2")))</f>
        <v/>
      </c>
      <c r="F21" s="43" t="n"/>
      <c r="G21" s="50">
        <f>IF(COUNT(C21,F21)&lt;2,"",C21-F21)</f>
        <v/>
      </c>
      <c r="H21" s="40" t="n"/>
    </row>
    <row r="22" ht="20" customHeight="1">
      <c r="B22" s="48" t="n"/>
      <c r="C22" s="43" t="n"/>
      <c r="D22" s="40" t="n"/>
      <c r="E22" s="49">
        <f>IF(D22="","",IF(ISNUMBER(SEARCH("Before",D22)),"Before period 1",IF(ISNUMBER(SEARCH("First",D22)),"From period 1 to period 2","After period 2")))</f>
        <v/>
      </c>
      <c r="F22" s="43" t="n"/>
      <c r="G22" s="50">
        <f>IF(COUNT(C22,F22)&lt;2,"",C22-F22)</f>
        <v/>
      </c>
      <c r="H22" s="40" t="n"/>
    </row>
    <row r="23" ht="20" customHeight="1">
      <c r="B23" s="48" t="n"/>
      <c r="C23" s="43" t="n"/>
      <c r="D23" s="40" t="n"/>
      <c r="E23" s="49">
        <f>IF(D23="","",IF(ISNUMBER(SEARCH("Before",D23)),"Before period 1",IF(ISNUMBER(SEARCH("First",D23)),"From period 1 to period 2","After period 2")))</f>
        <v/>
      </c>
      <c r="F23" s="43" t="n"/>
      <c r="G23" s="50">
        <f>IF(COUNT(C23,F23)&lt;2,"",C23-F23)</f>
        <v/>
      </c>
      <c r="H23" s="40" t="n"/>
    </row>
    <row r="24" ht="20" customHeight="1">
      <c r="B24" s="48" t="n"/>
      <c r="C24" s="43" t="n"/>
      <c r="D24" s="40" t="n"/>
      <c r="E24" s="49">
        <f>IF(D24="","",IF(ISNUMBER(SEARCH("Before",D24)),"Before period 1",IF(ISNUMBER(SEARCH("First",D24)),"From period 1 to period 2","After period 2")))</f>
        <v/>
      </c>
      <c r="F24" s="43" t="n"/>
      <c r="G24" s="50">
        <f>IF(COUNT(C24,F24)&lt;2,"",C24-F24)</f>
        <v/>
      </c>
      <c r="H24" s="40" t="n"/>
    </row>
    <row r="25" ht="20" customHeight="1">
      <c r="B25" s="48" t="n"/>
      <c r="C25" s="43" t="n"/>
      <c r="D25" s="40" t="n"/>
      <c r="E25" s="49">
        <f>IF(D25="","",IF(ISNUMBER(SEARCH("Before",D25)),"Before period 1",IF(ISNUMBER(SEARCH("First",D25)),"From period 1 to period 2","After period 2")))</f>
        <v/>
      </c>
      <c r="F25" s="43" t="n"/>
      <c r="G25" s="50">
        <f>IF(COUNT(C25,F25)&lt;2,"",C25-F25)</f>
        <v/>
      </c>
      <c r="H25" s="40" t="n"/>
    </row>
    <row r="26" ht="20" customHeight="1">
      <c r="B26" s="48" t="n"/>
      <c r="C26" s="43" t="n"/>
      <c r="D26" s="40" t="n"/>
      <c r="E26" s="49">
        <f>IF(D26="","",IF(ISNUMBER(SEARCH("Before",D26)),"Before period 1",IF(ISNUMBER(SEARCH("First",D26)),"From period 1 to period 2","After period 2")))</f>
        <v/>
      </c>
      <c r="F26" s="43" t="n"/>
      <c r="G26" s="50">
        <f>IF(COUNT(C26,F26)&lt;2,"",C26-F26)</f>
        <v/>
      </c>
      <c r="H26" s="40" t="n"/>
    </row>
    <row r="27" ht="20" customHeight="1">
      <c r="B27" s="48" t="n"/>
      <c r="C27" s="43" t="n"/>
      <c r="D27" s="40" t="n"/>
      <c r="E27" s="49">
        <f>IF(D27="","",IF(ISNUMBER(SEARCH("Before",D27)),"Before period 1",IF(ISNUMBER(SEARCH("First",D27)),"From period 1 to period 2","After period 2")))</f>
        <v/>
      </c>
      <c r="F27" s="43" t="n"/>
      <c r="G27" s="50">
        <f>IF(COUNT(C27,F27)&lt;2,"",C27-F27)</f>
        <v/>
      </c>
      <c r="H27" s="40" t="n"/>
    </row>
    <row r="28" ht="20" customHeight="1">
      <c r="B28" s="48" t="n"/>
      <c r="C28" s="43" t="n"/>
      <c r="D28" s="40" t="n"/>
      <c r="E28" s="49">
        <f>IF(D28="","",IF(ISNUMBER(SEARCH("Before",D28)),"Before period 1",IF(ISNUMBER(SEARCH("First",D28)),"From period 1 to period 2","After period 2")))</f>
        <v/>
      </c>
      <c r="F28" s="43" t="n"/>
      <c r="G28" s="50">
        <f>IF(COUNT(C28,F28)&lt;2,"",C28-F28)</f>
        <v/>
      </c>
      <c r="H28" s="40" t="n"/>
    </row>
    <row r="29" ht="20" customHeight="1">
      <c r="B29" s="48" t="n"/>
      <c r="C29" s="43" t="n"/>
      <c r="D29" s="40" t="n"/>
      <c r="E29" s="49">
        <f>IF(D29="","",IF(ISNUMBER(SEARCH("Before",D29)),"Before period 1",IF(ISNUMBER(SEARCH("First",D29)),"From period 1 to period 2","After period 2")))</f>
        <v/>
      </c>
      <c r="F29" s="43" t="n"/>
      <c r="G29" s="50">
        <f>IF(COUNT(C29,F29)&lt;2,"",C29-F29)</f>
        <v/>
      </c>
      <c r="H29" s="40" t="n"/>
    </row>
    <row r="30" ht="20" customHeight="1">
      <c r="B30" s="48" t="n"/>
      <c r="C30" s="43" t="n"/>
      <c r="D30" s="40" t="n"/>
      <c r="E30" s="49">
        <f>IF(D30="","",IF(ISNUMBER(SEARCH("Before",D30)),"Before period 1",IF(ISNUMBER(SEARCH("First",D30)),"From period 1 to period 2","After period 2")))</f>
        <v/>
      </c>
      <c r="F30" s="43" t="n"/>
      <c r="G30" s="50">
        <f>IF(COUNT(C30,F30)&lt;2,"",C30-F30)</f>
        <v/>
      </c>
      <c r="H30" s="40" t="n"/>
    </row>
    <row r="31" ht="19" customHeight="1">
      <c r="B31" s="51">
        <f>"TOTAL"</f>
        <v/>
      </c>
      <c r="C31" s="47">
        <f>SUM(C16:C30)</f>
        <v/>
      </c>
      <c r="D31" s="46" t="n"/>
      <c r="E31" s="46" t="n"/>
      <c r="F31" s="47">
        <f>SUM(F16:F30)</f>
        <v/>
      </c>
      <c r="G31" s="47">
        <f>SUM(G16:G30)</f>
        <v/>
      </c>
      <c r="H31" s="46" t="n"/>
    </row>
    <row r="32" ht="13" customHeight="1">
      <c r="B32" s="41" t="inlineStr">
        <is>
          <t>End of table. 15 rows are provided. Do not insert or delete rows — if you need more capacity, contact the EAD before submitting.</t>
        </is>
      </c>
      <c r="BZ32" s="25" t="inlineStr">
        <is>
          <t>#TBL:k_4e_vintage:END</t>
        </is>
      </c>
    </row>
    <row r="34" ht="22" customHeight="1">
      <c r="B34" s="17" t="inlineStr">
        <is>
          <t>4E.5   Totals</t>
        </is>
      </c>
    </row>
    <row r="35" ht="22" customHeight="1">
      <c r="B35" s="18" t="inlineStr">
        <is>
          <t>4E.5</t>
        </is>
      </c>
      <c r="C35" s="19" t="inlineStr">
        <is>
          <t>∑ TOTAL AMOUNT</t>
        </is>
      </c>
      <c r="D35" s="20" t="inlineStr">
        <is>
          <t>tCO2e</t>
        </is>
      </c>
      <c r="E35" s="21" t="inlineStr">
        <is>
          <t>●</t>
        </is>
      </c>
      <c r="F35" s="31">
        <f>SUM(C16:C30)</f>
        <v/>
      </c>
      <c r="G35" s="23" t="n"/>
      <c r="H35" s="32" t="n"/>
      <c r="BZ35" s="25" t="inlineStr">
        <is>
          <t>#FLD:k_4e_total_amount</t>
        </is>
      </c>
    </row>
    <row r="36" ht="22" customHeight="1">
      <c r="B36" s="18" t="inlineStr">
        <is>
          <t>4E.6</t>
        </is>
      </c>
      <c r="C36" s="19" t="inlineStr">
        <is>
          <t>∑ Does the vintage allocation equal the mass balance?</t>
        </is>
      </c>
      <c r="D36" s="20" t="inlineStr"/>
      <c r="E36" s="21" t="inlineStr">
        <is>
          <t>●</t>
        </is>
      </c>
      <c r="F36" s="31">
        <f>IF(OR(F11="",F35=""),"",IF(ABS(F11-F35)&lt;=0.5,"Balanced","OUT OF BALANCE by "&amp;TEXT(F11-F35,"#,##0.00")&amp;" tCO2e"))</f>
        <v/>
      </c>
      <c r="G36" s="23" t="n"/>
      <c r="H36" s="32" t="n"/>
      <c r="BZ36" s="25" t="inlineStr">
        <is>
          <t>#FLD:k_4e_balance_check</t>
        </is>
      </c>
    </row>
  </sheetData>
  <sheetProtection selectLockedCells="0" selectUnlockedCells="0" sheet="1" objects="0" insertRows="1" insertHyperlinks="1" autoFilter="1" scenarios="0" formatColumns="1" deleteColumns="1" insertColumns="1" pivotTables="1" deleteRows="1" formatCells="1" formatRows="1" sort="1" password="CA19"/>
  <mergeCells count="7">
    <mergeCell ref="B14:H14"/>
    <mergeCell ref="B32:H32"/>
    <mergeCell ref="B13:H13"/>
    <mergeCell ref="B2:H2"/>
    <mergeCell ref="B7:H7"/>
    <mergeCell ref="B3:H3"/>
    <mergeCell ref="B34:H34"/>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35">
    <cfRule type="expression" priority="5" dxfId="2">
      <formula>H35="ok"</formula>
    </cfRule>
  </conditionalFormatting>
  <conditionalFormatting sqref="H36">
    <cfRule type="expression" priority="6" dxfId="2">
      <formula>H36="ok"</formula>
    </cfRule>
  </conditionalFormatting>
  <dataValidations count="4">
    <dataValidation sqref="B16:B30" showDropDown="0" showInputMessage="0" showErrorMessage="0" allowBlank="1" errorTitle="Numeric value required" error="Enter a number in this cell." type="whole" errorStyle="stop" operator="greaterThanOrEqual">
      <formula1>-1000000000000</formula1>
    </dataValidation>
    <dataValidation sqref="C16:C30" showDropDown="0" showInputMessage="0" showErrorMessage="0" allowBlank="1" errorTitle="Numeric value required" error="Enter a number in this cell." type="decimal" errorStyle="stop" operator="greaterThanOrEqual">
      <formula1>-1000000000000</formula1>
    </dataValidation>
    <dataValidation sqref="D16:D30" showDropDown="0" showInputMessage="0" showErrorMessage="0" allowBlank="1" errorTitle="Value not allowed" error="Select a value from the drop-down list." type="list" errorStyle="stop">
      <formula1>=LST_NDC_PERIOD</formula1>
    </dataValidation>
    <dataValidation sqref="F16:F30"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B2:BZ1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K · SECTION E: 5E to 8E — comparison and remarks</t>
        </is>
      </c>
    </row>
    <row r="3" ht="25" customHeight="1">
      <c r="B3" s="14" t="inlineStr">
        <is>
          <t>Framework Template K sections 5E to 8E, verbatim. The variance fields and the decrease-remarks field are Registry additions: the printed template asks for remarks on an increase but provides nothing for a shortfall, and sets no materiality threshold either way.</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5E   Comparison of emission reductions or net anthropogenic removals achieved with estimates in the registered MADD</t>
        </is>
      </c>
    </row>
    <row r="8" ht="22" customHeight="1">
      <c r="B8" s="18" t="inlineStr">
        <is>
          <t>5.1E</t>
        </is>
      </c>
      <c r="C8" s="19" t="inlineStr">
        <is>
          <t>∑ Amount achieved during this monitoring period</t>
        </is>
      </c>
      <c r="D8" s="20" t="inlineStr">
        <is>
          <t>tCO2e</t>
        </is>
      </c>
      <c r="E8" s="21" t="inlineStr">
        <is>
          <t>●</t>
        </is>
      </c>
      <c r="F8" s="31">
        <f>IF('8. Section E result'!F11="","",'8. Section E result'!F11)</f>
        <v/>
      </c>
      <c r="G8" s="23" t="n"/>
      <c r="H8" s="32" t="n"/>
      <c r="BZ8" s="25" t="inlineStr">
        <is>
          <t>#FLD:k_5_1e_amount_achieved</t>
        </is>
      </c>
    </row>
    <row r="9" ht="22" customHeight="1">
      <c r="B9" s="18" t="inlineStr">
        <is>
          <t>5.2E</t>
        </is>
      </c>
      <c r="C9" s="19" t="inlineStr">
        <is>
          <t>∑ Amount estimated ex-ante for this monitoring period in the MADD</t>
        </is>
      </c>
      <c r="D9" s="20" t="inlineStr">
        <is>
          <t>tCO2e</t>
        </is>
      </c>
      <c r="E9" s="21" t="inlineStr">
        <is>
          <t>●</t>
        </is>
      </c>
      <c r="F9" s="31">
        <f>'0. Cover'!F50</f>
        <v/>
      </c>
      <c r="G9" s="23" t="n"/>
      <c r="H9" s="32" t="n"/>
      <c r="BZ9" s="25" t="inlineStr">
        <is>
          <t>#FLD:k_5_2e_amount_ex_ante_madd</t>
        </is>
      </c>
    </row>
    <row r="10" ht="22" customHeight="1">
      <c r="B10" s="18" t="inlineStr">
        <is>
          <t>5.3E</t>
        </is>
      </c>
      <c r="C10" s="19" t="inlineStr">
        <is>
          <t>∑ Variance</t>
        </is>
      </c>
      <c r="D10" s="20" t="inlineStr">
        <is>
          <t>tCO2e</t>
        </is>
      </c>
      <c r="E10" s="21" t="inlineStr">
        <is>
          <t>●</t>
        </is>
      </c>
      <c r="F10" s="31">
        <f>IF(OR(F8="",F9=""),"",F8-F9)</f>
        <v/>
      </c>
      <c r="G10" s="23" t="n"/>
      <c r="H10" s="32" t="n"/>
      <c r="BZ10" s="25" t="inlineStr">
        <is>
          <t>#FLD:k_5_3e_variance_abs</t>
        </is>
      </c>
    </row>
    <row r="11" ht="22" customHeight="1">
      <c r="B11" s="18" t="inlineStr">
        <is>
          <t>5.4E</t>
        </is>
      </c>
      <c r="C11" s="19" t="inlineStr">
        <is>
          <t>∑ Variance as a percentage of the ex-ante estimate</t>
        </is>
      </c>
      <c r="D11" s="20" t="inlineStr">
        <is>
          <t>%</t>
        </is>
      </c>
      <c r="E11" s="21" t="inlineStr">
        <is>
          <t>●</t>
        </is>
      </c>
      <c r="F11" s="31">
        <f>IF(OR(F8="",F9="",F9=0),"",ROUND((F8-F9)/F9*100,1))</f>
        <v/>
      </c>
      <c r="G11" s="23" t="n"/>
      <c r="H11" s="32" t="n"/>
      <c r="BZ11" s="25" t="inlineStr">
        <is>
          <t>#FLD:k_5_4e_variance_pct</t>
        </is>
      </c>
    </row>
    <row r="12" ht="130" customHeight="1">
      <c r="B12" s="18" t="inlineStr">
        <is>
          <t>6E</t>
        </is>
      </c>
      <c r="C12" s="19" t="inlineStr">
        <is>
          <t>Explanation of calculation of the amount estimated ex-ante for this monitoring period in the MADD</t>
        </is>
      </c>
      <c r="D12" s="20" t="inlineStr"/>
      <c r="E12" s="21" t="inlineStr">
        <is>
          <t>●</t>
        </is>
      </c>
      <c r="F12" s="22" t="n"/>
      <c r="G12" s="23" t="n"/>
      <c r="H12" s="24">
        <f>IF(LEN(TRIM(F12&amp;""))=0,"↤ required","ok")</f>
        <v/>
      </c>
      <c r="BZ12" s="25" t="inlineStr">
        <is>
          <t>#FLD:k_6e_ex_ante_explanation</t>
        </is>
      </c>
    </row>
    <row r="13" ht="110" customHeight="1">
      <c r="B13" s="18" t="inlineStr">
        <is>
          <t>7E</t>
        </is>
      </c>
      <c r="C13" s="8" t="inlineStr">
        <is>
          <t>Remarks on the increase in achieved emission reductions</t>
        </is>
      </c>
      <c r="D13" s="20" t="inlineStr"/>
      <c r="E13" s="33" t="inlineStr">
        <is>
          <t>◐</t>
        </is>
      </c>
      <c r="F13" s="22" t="n"/>
      <c r="G13" s="23" t="n"/>
      <c r="H13" s="34">
        <f>IF(LEN(TRIM(F13&amp;""))=0,"if applicable","ok")</f>
        <v/>
      </c>
      <c r="BZ13" s="25" t="inlineStr">
        <is>
          <t>#FLD:k_7e_remarks_increase</t>
        </is>
      </c>
    </row>
    <row r="14" ht="110" customHeight="1">
      <c r="B14" s="18" t="inlineStr">
        <is>
          <t>7E.1</t>
        </is>
      </c>
      <c r="C14" s="8" t="inlineStr">
        <is>
          <t>Remarks on the shortfall in achieved emission reductions</t>
        </is>
      </c>
      <c r="D14" s="20" t="inlineStr"/>
      <c r="E14" s="33" t="inlineStr">
        <is>
          <t>◐</t>
        </is>
      </c>
      <c r="F14" s="22" t="n"/>
      <c r="G14" s="23" t="n"/>
      <c r="H14" s="34">
        <f>IF(LEN(TRIM(F14&amp;""))=0,"if applicable","ok")</f>
        <v/>
      </c>
      <c r="BZ14" s="25" t="inlineStr">
        <is>
          <t>#FLD:k_7e_remarks_decrease</t>
        </is>
      </c>
    </row>
    <row r="15" ht="110" customHeight="1">
      <c r="B15" s="18" t="inlineStr">
        <is>
          <t>8E</t>
        </is>
      </c>
      <c r="C15" s="8" t="inlineStr">
        <is>
          <t>Remarks on the scale of small-scale project activity</t>
        </is>
      </c>
      <c r="D15" s="20" t="inlineStr"/>
      <c r="E15" s="33" t="inlineStr">
        <is>
          <t>◐</t>
        </is>
      </c>
      <c r="F15" s="22" t="n"/>
      <c r="G15" s="23" t="n"/>
      <c r="H15" s="34">
        <f>IF(LEN(TRIM(F15&amp;""))=0,"if applicable","ok")</f>
        <v/>
      </c>
      <c r="BZ15" s="25" t="inlineStr">
        <is>
          <t>#FLD:k_8e_remarks_small_scale</t>
        </is>
      </c>
    </row>
    <row r="16" ht="22" customHeight="1">
      <c r="B16" s="18" t="inlineStr">
        <is>
          <t>8E.1</t>
        </is>
      </c>
      <c r="C16" s="19" t="inlineStr">
        <is>
          <t>∑ Achieved amount annualised</t>
        </is>
      </c>
      <c r="D16" s="20" t="inlineStr">
        <is>
          <t>tCO2e/yr</t>
        </is>
      </c>
      <c r="E16" s="21" t="inlineStr">
        <is>
          <t>●</t>
        </is>
      </c>
      <c r="F16" s="31">
        <f>IF(OR(F8="",'0. Cover'!F21="",'0. Cover'!F21=0),"",F8/'0. Cover'!F21*365)</f>
        <v/>
      </c>
      <c r="G16" s="23" t="n"/>
      <c r="H16" s="32" t="n"/>
      <c r="BZ16" s="25" t="inlineStr">
        <is>
          <t>#FLD:k_annualised_achieved</t>
        </is>
      </c>
    </row>
    <row r="17" ht="22" customHeight="1">
      <c r="B17" s="18" t="inlineStr">
        <is>
          <t>8E.2</t>
        </is>
      </c>
      <c r="C17" s="19" t="inlineStr">
        <is>
          <t>∑ Does the annualised amount cross the declared scale band?</t>
        </is>
      </c>
      <c r="D17" s="20" t="inlineStr"/>
      <c r="E17" s="21" t="inlineStr">
        <is>
          <t>●</t>
        </is>
      </c>
      <c r="F17" s="31">
        <f>IF(OR(F16="",'0. Cover'!F32=""),"",IF(EXACT(IF(F16="","",IF(F16&lt;=9999.999,"Below 10,000 tCO2e/yr — no fee band defined in the Framework",IF(F16&lt;=15000,"Micro-scale (10,000 – 15,000 tCO2e/yr)",IF(F16&lt;=25000,"Small-scale (15,001 – 25,000 tCO2e/yr)",IF(F16&lt;=50000,"Medium-scale (25,001 – 50,000 tCO2e/yr)","Large-scale (over 50,000 tCO2e/yr)"))))),'0. Cover'!F32),"Consistent","Scale band crossed — review the fee and buffer rate"))</f>
        <v/>
      </c>
      <c r="G17" s="23" t="n"/>
      <c r="H17" s="32" t="n"/>
      <c r="BZ17" s="25" t="inlineStr">
        <is>
          <t>#FLD:k_scale_threshold_crossed</t>
        </is>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3:H3"/>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16">
    <cfRule type="expression" priority="9" dxfId="2">
      <formula>H16="ok"</formula>
    </cfRule>
  </conditionalFormatting>
  <conditionalFormatting sqref="H17">
    <cfRule type="expression" priority="10" dxfId="2">
      <formula>H17="ok"</formula>
    </cfRule>
  </conditionalFormatting>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sheetPr>
  <dimension ref="B2:BZ9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4" customWidth="1" min="3" max="3"/>
    <col width="30" customWidth="1" min="4" max="4"/>
    <col width="44" customWidth="1" min="5" max="5"/>
    <col width="22" customWidth="1" min="6" max="6"/>
    <col width="40" customWidth="1" min="7" max="7"/>
    <col width="14" customWidth="1" min="8" max="8"/>
    <col width="18" customWidth="1" min="9" max="9"/>
    <col hidden="1" width="13" customWidth="1" min="78" max="78"/>
  </cols>
  <sheetData>
    <row r="2" ht="24" customHeight="1">
      <c r="B2" s="13" t="inlineStr">
        <is>
          <t>K · SECTION F: SUSTAINABLE DEVELOPMENT, SAFEGUARDS AND STAKEHOLDERS</t>
        </is>
      </c>
    </row>
    <row r="3" ht="36" customHeight="1">
      <c r="B3" s="14" t="inlineStr">
        <is>
          <t>Registry-added section. Checklist B — the Framework's own verification checklist — requires the verifier to check 'SDG and Safeguard Requirements' and 'NDC and Activity Consistency and Interlinkage' against the monitoring report. The printed monitoring report reports on neither. This section mirrors MADD section 5 so that the verifier has something to verify.</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1F   Sustainable development performance</t>
        </is>
      </c>
    </row>
    <row r="8" ht="130" customHeight="1">
      <c r="B8" s="18" t="inlineStr">
        <is>
          <t>1F</t>
        </is>
      </c>
      <c r="C8" s="19" t="inlineStr">
        <is>
          <t>Summary of sustainable development performance during this monitoring period</t>
        </is>
      </c>
      <c r="D8" s="20" t="inlineStr"/>
      <c r="E8" s="21" t="inlineStr">
        <is>
          <t>●</t>
        </is>
      </c>
      <c r="F8" s="22" t="n"/>
      <c r="G8" s="23" t="n"/>
      <c r="H8" s="24">
        <f>IF(LEN(TRIM(F8&amp;""))=0,"↤ required","ok")</f>
        <v/>
      </c>
      <c r="BZ8" s="25" t="inlineStr">
        <is>
          <t>#FLD:k_1f_sd_summary</t>
        </is>
      </c>
    </row>
    <row r="10" ht="20" customHeight="1">
      <c r="B10" s="38" t="inlineStr">
        <is>
          <t>▦  SDG indicator performance</t>
        </is>
      </c>
    </row>
    <row r="11" ht="30" customHeight="1">
      <c r="B11" s="39" t="inlineStr">
        <is>
          <t>SDG  ●</t>
        </is>
      </c>
      <c r="C11" s="39" t="inlineStr">
        <is>
          <t>Indicator (as registered in the MADD)  ●</t>
        </is>
      </c>
      <c r="D11" s="39" t="inlineStr">
        <is>
          <t>Unit  ●</t>
        </is>
      </c>
      <c r="E11" s="39" t="inlineStr">
        <is>
          <t>MADD target  ●</t>
        </is>
      </c>
      <c r="F11" s="39" t="inlineStr">
        <is>
          <t>Achieved this period  ●</t>
        </is>
      </c>
      <c r="G11" s="39" t="inlineStr">
        <is>
          <t>Variance</t>
        </is>
      </c>
      <c r="H11" s="39" t="inlineStr">
        <is>
          <t>Explanation</t>
        </is>
      </c>
      <c r="I11" s="39" t="inlineStr">
        <is>
          <t>Annex Ref ID</t>
        </is>
      </c>
      <c r="BZ11" s="25" t="inlineStr">
        <is>
          <t>#TBL:k_1f_sd_indicators:HEADER</t>
        </is>
      </c>
    </row>
    <row r="12" ht="20" customHeight="1">
      <c r="B12" s="40" t="n"/>
      <c r="C12" s="40" t="n"/>
      <c r="D12" s="40" t="n"/>
      <c r="E12" s="43" t="n"/>
      <c r="F12" s="43" t="n"/>
      <c r="G12" s="50">
        <f>IF(COUNT(E12,F12)&lt;2,"",F12-E12)</f>
        <v/>
      </c>
      <c r="H12" s="40" t="n"/>
      <c r="I12" s="40" t="n"/>
    </row>
    <row r="13" ht="20" customHeight="1">
      <c r="B13" s="40" t="n"/>
      <c r="C13" s="40" t="n"/>
      <c r="D13" s="40" t="n"/>
      <c r="E13" s="43" t="n"/>
      <c r="F13" s="43" t="n"/>
      <c r="G13" s="50">
        <f>IF(COUNT(E13,F13)&lt;2,"",F13-E13)</f>
        <v/>
      </c>
      <c r="H13" s="40" t="n"/>
      <c r="I13" s="40" t="n"/>
    </row>
    <row r="14" ht="20" customHeight="1">
      <c r="B14" s="40" t="n"/>
      <c r="C14" s="40" t="n"/>
      <c r="D14" s="40" t="n"/>
      <c r="E14" s="43" t="n"/>
      <c r="F14" s="43" t="n"/>
      <c r="G14" s="50">
        <f>IF(COUNT(E14,F14)&lt;2,"",F14-E14)</f>
        <v/>
      </c>
      <c r="H14" s="40" t="n"/>
      <c r="I14" s="40" t="n"/>
    </row>
    <row r="15" ht="20" customHeight="1">
      <c r="B15" s="40" t="n"/>
      <c r="C15" s="40" t="n"/>
      <c r="D15" s="40" t="n"/>
      <c r="E15" s="43" t="n"/>
      <c r="F15" s="43" t="n"/>
      <c r="G15" s="50">
        <f>IF(COUNT(E15,F15)&lt;2,"",F15-E15)</f>
        <v/>
      </c>
      <c r="H15" s="40" t="n"/>
      <c r="I15" s="40" t="n"/>
    </row>
    <row r="16" ht="20" customHeight="1">
      <c r="B16" s="40" t="n"/>
      <c r="C16" s="40" t="n"/>
      <c r="D16" s="40" t="n"/>
      <c r="E16" s="43" t="n"/>
      <c r="F16" s="43" t="n"/>
      <c r="G16" s="50">
        <f>IF(COUNT(E16,F16)&lt;2,"",F16-E16)</f>
        <v/>
      </c>
      <c r="H16" s="40" t="n"/>
      <c r="I16" s="40" t="n"/>
    </row>
    <row r="17" ht="20" customHeight="1">
      <c r="B17" s="40" t="n"/>
      <c r="C17" s="40" t="n"/>
      <c r="D17" s="40" t="n"/>
      <c r="E17" s="43" t="n"/>
      <c r="F17" s="43" t="n"/>
      <c r="G17" s="50">
        <f>IF(COUNT(E17,F17)&lt;2,"",F17-E17)</f>
        <v/>
      </c>
      <c r="H17" s="40" t="n"/>
      <c r="I17" s="40" t="n"/>
    </row>
    <row r="18" ht="20" customHeight="1">
      <c r="B18" s="40" t="n"/>
      <c r="C18" s="40" t="n"/>
      <c r="D18" s="40" t="n"/>
      <c r="E18" s="43" t="n"/>
      <c r="F18" s="43" t="n"/>
      <c r="G18" s="50">
        <f>IF(COUNT(E18,F18)&lt;2,"",F18-E18)</f>
        <v/>
      </c>
      <c r="H18" s="40" t="n"/>
      <c r="I18" s="40" t="n"/>
    </row>
    <row r="19" ht="20" customHeight="1">
      <c r="B19" s="40" t="n"/>
      <c r="C19" s="40" t="n"/>
      <c r="D19" s="40" t="n"/>
      <c r="E19" s="43" t="n"/>
      <c r="F19" s="43" t="n"/>
      <c r="G19" s="50">
        <f>IF(COUNT(E19,F19)&lt;2,"",F19-E19)</f>
        <v/>
      </c>
      <c r="H19" s="40" t="n"/>
      <c r="I19" s="40" t="n"/>
    </row>
    <row r="20" ht="20" customHeight="1">
      <c r="B20" s="40" t="n"/>
      <c r="C20" s="40" t="n"/>
      <c r="D20" s="40" t="n"/>
      <c r="E20" s="43" t="n"/>
      <c r="F20" s="43" t="n"/>
      <c r="G20" s="50">
        <f>IF(COUNT(E20,F20)&lt;2,"",F20-E20)</f>
        <v/>
      </c>
      <c r="H20" s="40" t="n"/>
      <c r="I20" s="40" t="n"/>
    </row>
    <row r="21" ht="20" customHeight="1">
      <c r="B21" s="40" t="n"/>
      <c r="C21" s="40" t="n"/>
      <c r="D21" s="40" t="n"/>
      <c r="E21" s="43" t="n"/>
      <c r="F21" s="43" t="n"/>
      <c r="G21" s="50">
        <f>IF(COUNT(E21,F21)&lt;2,"",F21-E21)</f>
        <v/>
      </c>
      <c r="H21" s="40" t="n"/>
      <c r="I21" s="40" t="n"/>
    </row>
    <row r="22" ht="20" customHeight="1">
      <c r="B22" s="40" t="n"/>
      <c r="C22" s="40" t="n"/>
      <c r="D22" s="40" t="n"/>
      <c r="E22" s="43" t="n"/>
      <c r="F22" s="43" t="n"/>
      <c r="G22" s="50">
        <f>IF(COUNT(E22,F22)&lt;2,"",F22-E22)</f>
        <v/>
      </c>
      <c r="H22" s="40" t="n"/>
      <c r="I22" s="40" t="n"/>
    </row>
    <row r="23" ht="20" customHeight="1">
      <c r="B23" s="40" t="n"/>
      <c r="C23" s="40" t="n"/>
      <c r="D23" s="40" t="n"/>
      <c r="E23" s="43" t="n"/>
      <c r="F23" s="43" t="n"/>
      <c r="G23" s="50">
        <f>IF(COUNT(E23,F23)&lt;2,"",F23-E23)</f>
        <v/>
      </c>
      <c r="H23" s="40" t="n"/>
      <c r="I23" s="40" t="n"/>
    </row>
    <row r="24" ht="20" customHeight="1">
      <c r="B24" s="40" t="n"/>
      <c r="C24" s="40" t="n"/>
      <c r="D24" s="40" t="n"/>
      <c r="E24" s="43" t="n"/>
      <c r="F24" s="43" t="n"/>
      <c r="G24" s="50">
        <f>IF(COUNT(E24,F24)&lt;2,"",F24-E24)</f>
        <v/>
      </c>
      <c r="H24" s="40" t="n"/>
      <c r="I24" s="40" t="n"/>
    </row>
    <row r="25" ht="20" customHeight="1">
      <c r="B25" s="40" t="n"/>
      <c r="C25" s="40" t="n"/>
      <c r="D25" s="40" t="n"/>
      <c r="E25" s="43" t="n"/>
      <c r="F25" s="43" t="n"/>
      <c r="G25" s="50">
        <f>IF(COUNT(E25,F25)&lt;2,"",F25-E25)</f>
        <v/>
      </c>
      <c r="H25" s="40" t="n"/>
      <c r="I25" s="40" t="n"/>
    </row>
    <row r="26" ht="20" customHeight="1">
      <c r="B26" s="40" t="n"/>
      <c r="C26" s="40" t="n"/>
      <c r="D26" s="40" t="n"/>
      <c r="E26" s="43" t="n"/>
      <c r="F26" s="43" t="n"/>
      <c r="G26" s="50">
        <f>IF(COUNT(E26,F26)&lt;2,"",F26-E26)</f>
        <v/>
      </c>
      <c r="H26" s="40" t="n"/>
      <c r="I26" s="40" t="n"/>
    </row>
    <row r="27" ht="20" customHeight="1">
      <c r="B27" s="40" t="n"/>
      <c r="C27" s="40" t="n"/>
      <c r="D27" s="40" t="n"/>
      <c r="E27" s="43" t="n"/>
      <c r="F27" s="43" t="n"/>
      <c r="G27" s="50">
        <f>IF(COUNT(E27,F27)&lt;2,"",F27-E27)</f>
        <v/>
      </c>
      <c r="H27" s="40" t="n"/>
      <c r="I27" s="40" t="n"/>
    </row>
    <row r="28" ht="20" customHeight="1">
      <c r="B28" s="40" t="n"/>
      <c r="C28" s="40" t="n"/>
      <c r="D28" s="40" t="n"/>
      <c r="E28" s="43" t="n"/>
      <c r="F28" s="43" t="n"/>
      <c r="G28" s="50">
        <f>IF(COUNT(E28,F28)&lt;2,"",F28-E28)</f>
        <v/>
      </c>
      <c r="H28" s="40" t="n"/>
      <c r="I28" s="40" t="n"/>
    </row>
    <row r="29" ht="20" customHeight="1">
      <c r="B29" s="40" t="n"/>
      <c r="C29" s="40" t="n"/>
      <c r="D29" s="40" t="n"/>
      <c r="E29" s="43" t="n"/>
      <c r="F29" s="43" t="n"/>
      <c r="G29" s="50">
        <f>IF(COUNT(E29,F29)&lt;2,"",F29-E29)</f>
        <v/>
      </c>
      <c r="H29" s="40" t="n"/>
      <c r="I29" s="40" t="n"/>
    </row>
    <row r="30" ht="20" customHeight="1">
      <c r="B30" s="40" t="n"/>
      <c r="C30" s="40" t="n"/>
      <c r="D30" s="40" t="n"/>
      <c r="E30" s="43" t="n"/>
      <c r="F30" s="43" t="n"/>
      <c r="G30" s="50">
        <f>IF(COUNT(E30,F30)&lt;2,"",F30-E30)</f>
        <v/>
      </c>
      <c r="H30" s="40" t="n"/>
      <c r="I30" s="40" t="n"/>
    </row>
    <row r="31" ht="20" customHeight="1">
      <c r="B31" s="40" t="n"/>
      <c r="C31" s="40" t="n"/>
      <c r="D31" s="40" t="n"/>
      <c r="E31" s="43" t="n"/>
      <c r="F31" s="43" t="n"/>
      <c r="G31" s="50">
        <f>IF(COUNT(E31,F31)&lt;2,"",F31-E31)</f>
        <v/>
      </c>
      <c r="H31" s="40" t="n"/>
      <c r="I31" s="40" t="n"/>
    </row>
    <row r="32" ht="20" customHeight="1">
      <c r="B32" s="40" t="n"/>
      <c r="C32" s="40" t="n"/>
      <c r="D32" s="40" t="n"/>
      <c r="E32" s="43" t="n"/>
      <c r="F32" s="43" t="n"/>
      <c r="G32" s="50">
        <f>IF(COUNT(E32,F32)&lt;2,"",F32-E32)</f>
        <v/>
      </c>
      <c r="H32" s="40" t="n"/>
      <c r="I32" s="40" t="n"/>
    </row>
    <row r="33" ht="20" customHeight="1">
      <c r="B33" s="40" t="n"/>
      <c r="C33" s="40" t="n"/>
      <c r="D33" s="40" t="n"/>
      <c r="E33" s="43" t="n"/>
      <c r="F33" s="43" t="n"/>
      <c r="G33" s="50">
        <f>IF(COUNT(E33,F33)&lt;2,"",F33-E33)</f>
        <v/>
      </c>
      <c r="H33" s="40" t="n"/>
      <c r="I33" s="40" t="n"/>
    </row>
    <row r="34" ht="20" customHeight="1">
      <c r="B34" s="40" t="n"/>
      <c r="C34" s="40" t="n"/>
      <c r="D34" s="40" t="n"/>
      <c r="E34" s="43" t="n"/>
      <c r="F34" s="43" t="n"/>
      <c r="G34" s="50">
        <f>IF(COUNT(E34,F34)&lt;2,"",F34-E34)</f>
        <v/>
      </c>
      <c r="H34" s="40" t="n"/>
      <c r="I34" s="40" t="n"/>
    </row>
    <row r="35" ht="20" customHeight="1">
      <c r="B35" s="40" t="n"/>
      <c r="C35" s="40" t="n"/>
      <c r="D35" s="40" t="n"/>
      <c r="E35" s="43" t="n"/>
      <c r="F35" s="43" t="n"/>
      <c r="G35" s="50">
        <f>IF(COUNT(E35,F35)&lt;2,"",F35-E35)</f>
        <v/>
      </c>
      <c r="H35" s="40" t="n"/>
      <c r="I35" s="40" t="n"/>
    </row>
    <row r="36" ht="20" customHeight="1">
      <c r="B36" s="40" t="n"/>
      <c r="C36" s="40" t="n"/>
      <c r="D36" s="40" t="n"/>
      <c r="E36" s="43" t="n"/>
      <c r="F36" s="43" t="n"/>
      <c r="G36" s="50">
        <f>IF(COUNT(E36,F36)&lt;2,"",F36-E36)</f>
        <v/>
      </c>
      <c r="H36" s="40" t="n"/>
      <c r="I36" s="40" t="n"/>
    </row>
    <row r="37" ht="13" customHeight="1">
      <c r="B37" s="41" t="inlineStr">
        <is>
          <t>End of table. 25 rows are provided. Do not insert or delete rows — if you need more capacity, contact the EAD before submitting.</t>
        </is>
      </c>
      <c r="BZ37" s="25" t="inlineStr">
        <is>
          <t>#TBL:k_1f_sd_indicators:END</t>
        </is>
      </c>
    </row>
    <row r="39" ht="22" customHeight="1">
      <c r="B39" s="17" t="inlineStr">
        <is>
          <t>2F   Safeguards</t>
        </is>
      </c>
    </row>
    <row r="40" ht="110" customHeight="1">
      <c r="B40" s="18" t="inlineStr">
        <is>
          <t>2F</t>
        </is>
      </c>
      <c r="C40" s="19" t="inlineStr">
        <is>
          <t>Safeguard performance and any incident during this monitoring period</t>
        </is>
      </c>
      <c r="D40" s="20" t="inlineStr"/>
      <c r="E40" s="21" t="inlineStr">
        <is>
          <t>●</t>
        </is>
      </c>
      <c r="F40" s="22" t="n"/>
      <c r="G40" s="23" t="n"/>
      <c r="H40" s="24">
        <f>IF(LEN(TRIM(F40&amp;""))=0,"↤ required","ok")</f>
        <v/>
      </c>
      <c r="BZ40" s="25" t="inlineStr">
        <is>
          <t>#FLD:k_2f_safeguards_summary</t>
        </is>
      </c>
    </row>
    <row r="42" ht="20" customHeight="1">
      <c r="B42" s="38" t="inlineStr">
        <is>
          <t>▦  Safeguard monitoring</t>
        </is>
      </c>
    </row>
    <row r="43" ht="30" customHeight="1">
      <c r="B43" s="39" t="inlineStr">
        <is>
          <t>Safeguard category  ●</t>
        </is>
      </c>
      <c r="C43" s="39" t="inlineStr">
        <is>
          <t>Mitigation measure as registered  ●</t>
        </is>
      </c>
      <c r="D43" s="39" t="inlineStr">
        <is>
          <t>Implemented as registered?  ●</t>
        </is>
      </c>
      <c r="E43" s="39" t="inlineStr">
        <is>
          <t>Incidents recorded  ●</t>
        </is>
      </c>
      <c r="F43" s="39" t="inlineStr">
        <is>
          <t>Action taken</t>
        </is>
      </c>
      <c r="G43" s="39" t="inlineStr">
        <is>
          <t>Annex Ref ID</t>
        </is>
      </c>
      <c r="BZ43" s="25" t="inlineStr">
        <is>
          <t>#TBL:k_2f_safeguards:HEADER</t>
        </is>
      </c>
    </row>
    <row r="44" ht="20" customHeight="1">
      <c r="B44" s="40" t="n"/>
      <c r="C44" s="40" t="n"/>
      <c r="D44" s="40" t="n"/>
      <c r="E44" s="48" t="n"/>
      <c r="F44" s="40" t="n"/>
      <c r="G44" s="40" t="n"/>
    </row>
    <row r="45" ht="20" customHeight="1">
      <c r="B45" s="40" t="n"/>
      <c r="C45" s="40" t="n"/>
      <c r="D45" s="40" t="n"/>
      <c r="E45" s="48" t="n"/>
      <c r="F45" s="40" t="n"/>
      <c r="G45" s="40" t="n"/>
    </row>
    <row r="46" ht="20" customHeight="1">
      <c r="B46" s="40" t="n"/>
      <c r="C46" s="40" t="n"/>
      <c r="D46" s="40" t="n"/>
      <c r="E46" s="48" t="n"/>
      <c r="F46" s="40" t="n"/>
      <c r="G46" s="40" t="n"/>
    </row>
    <row r="47" ht="20" customHeight="1">
      <c r="B47" s="40" t="n"/>
      <c r="C47" s="40" t="n"/>
      <c r="D47" s="40" t="n"/>
      <c r="E47" s="48" t="n"/>
      <c r="F47" s="40" t="n"/>
      <c r="G47" s="40" t="n"/>
    </row>
    <row r="48" ht="20" customHeight="1">
      <c r="B48" s="40" t="n"/>
      <c r="C48" s="40" t="n"/>
      <c r="D48" s="40" t="n"/>
      <c r="E48" s="48" t="n"/>
      <c r="F48" s="40" t="n"/>
      <c r="G48" s="40" t="n"/>
    </row>
    <row r="49" ht="20" customHeight="1">
      <c r="B49" s="40" t="n"/>
      <c r="C49" s="40" t="n"/>
      <c r="D49" s="40" t="n"/>
      <c r="E49" s="48" t="n"/>
      <c r="F49" s="40" t="n"/>
      <c r="G49" s="40" t="n"/>
    </row>
    <row r="50" ht="20" customHeight="1">
      <c r="B50" s="40" t="n"/>
      <c r="C50" s="40" t="n"/>
      <c r="D50" s="40" t="n"/>
      <c r="E50" s="48" t="n"/>
      <c r="F50" s="40" t="n"/>
      <c r="G50" s="40" t="n"/>
    </row>
    <row r="51" ht="20" customHeight="1">
      <c r="B51" s="40" t="n"/>
      <c r="C51" s="40" t="n"/>
      <c r="D51" s="40" t="n"/>
      <c r="E51" s="48" t="n"/>
      <c r="F51" s="40" t="n"/>
      <c r="G51" s="40" t="n"/>
    </row>
    <row r="52" ht="20" customHeight="1">
      <c r="B52" s="40" t="n"/>
      <c r="C52" s="40" t="n"/>
      <c r="D52" s="40" t="n"/>
      <c r="E52" s="48" t="n"/>
      <c r="F52" s="40" t="n"/>
      <c r="G52" s="40" t="n"/>
    </row>
    <row r="53" ht="20" customHeight="1">
      <c r="B53" s="40" t="n"/>
      <c r="C53" s="40" t="n"/>
      <c r="D53" s="40" t="n"/>
      <c r="E53" s="48" t="n"/>
      <c r="F53" s="40" t="n"/>
      <c r="G53" s="40" t="n"/>
    </row>
    <row r="54" ht="20" customHeight="1">
      <c r="B54" s="40" t="n"/>
      <c r="C54" s="40" t="n"/>
      <c r="D54" s="40" t="n"/>
      <c r="E54" s="48" t="n"/>
      <c r="F54" s="40" t="n"/>
      <c r="G54" s="40" t="n"/>
    </row>
    <row r="55" ht="20" customHeight="1">
      <c r="B55" s="40" t="n"/>
      <c r="C55" s="40" t="n"/>
      <c r="D55" s="40" t="n"/>
      <c r="E55" s="48" t="n"/>
      <c r="F55" s="40" t="n"/>
      <c r="G55" s="40" t="n"/>
    </row>
    <row r="56" ht="20" customHeight="1">
      <c r="B56" s="40" t="n"/>
      <c r="C56" s="40" t="n"/>
      <c r="D56" s="40" t="n"/>
      <c r="E56" s="48" t="n"/>
      <c r="F56" s="40" t="n"/>
      <c r="G56" s="40" t="n"/>
    </row>
    <row r="57" ht="20" customHeight="1">
      <c r="B57" s="40" t="n"/>
      <c r="C57" s="40" t="n"/>
      <c r="D57" s="40" t="n"/>
      <c r="E57" s="48" t="n"/>
      <c r="F57" s="40" t="n"/>
      <c r="G57" s="40" t="n"/>
    </row>
    <row r="58" ht="20" customHeight="1">
      <c r="B58" s="40" t="n"/>
      <c r="C58" s="40" t="n"/>
      <c r="D58" s="40" t="n"/>
      <c r="E58" s="48" t="n"/>
      <c r="F58" s="40" t="n"/>
      <c r="G58" s="40" t="n"/>
    </row>
    <row r="59" ht="13" customHeight="1">
      <c r="B59" s="41" t="inlineStr">
        <is>
          <t>End of table. 15 rows are provided. Do not insert or delete rows — if you need more capacity, contact the EAD before submitting.</t>
        </is>
      </c>
      <c r="BZ59" s="25" t="inlineStr">
        <is>
          <t>#TBL:k_2f_safeguards:END</t>
        </is>
      </c>
    </row>
    <row r="61" ht="22" customHeight="1">
      <c r="B61" s="17" t="inlineStr">
        <is>
          <t>3F   Stakeholders and grievances</t>
        </is>
      </c>
    </row>
    <row r="62" ht="92" customHeight="1">
      <c r="B62" s="18" t="inlineStr">
        <is>
          <t>3F</t>
        </is>
      </c>
      <c r="C62" s="19" t="inlineStr">
        <is>
          <t>Stakeholder engagement during this monitoring period</t>
        </is>
      </c>
      <c r="D62" s="20" t="inlineStr"/>
      <c r="E62" s="21" t="inlineStr">
        <is>
          <t>●</t>
        </is>
      </c>
      <c r="F62" s="22" t="n"/>
      <c r="G62" s="23" t="n"/>
      <c r="H62" s="24">
        <f>IF(LEN(TRIM(F62&amp;""))=0,"↤ required","ok")</f>
        <v/>
      </c>
      <c r="BZ62" s="25" t="inlineStr">
        <is>
          <t>#FLD:k_3f_stakeholder_activity</t>
        </is>
      </c>
    </row>
    <row r="64" ht="20" customHeight="1">
      <c r="B64" s="38" t="inlineStr">
        <is>
          <t>▦  Grievance log</t>
        </is>
      </c>
    </row>
    <row r="65" ht="30" customHeight="1">
      <c r="B65" s="39" t="inlineStr">
        <is>
          <t>Ref  ●</t>
        </is>
      </c>
      <c r="C65" s="39" t="inlineStr">
        <is>
          <t>Date received  ●</t>
        </is>
      </c>
      <c r="D65" s="39" t="inlineStr">
        <is>
          <t>Complainant class  ●</t>
        </is>
      </c>
      <c r="E65" s="39" t="inlineStr">
        <is>
          <t>Summary  ●</t>
        </is>
      </c>
      <c r="F65" s="39" t="inlineStr">
        <is>
          <t>Status  ●</t>
        </is>
      </c>
      <c r="G65" s="39" t="inlineStr">
        <is>
          <t>Resolution</t>
        </is>
      </c>
      <c r="H65" s="39" t="inlineStr">
        <is>
          <t>Date closed</t>
        </is>
      </c>
      <c r="BZ65" s="25" t="inlineStr">
        <is>
          <t>#TBL:k_3f_grievances:HEADER</t>
        </is>
      </c>
    </row>
    <row r="66" ht="20" customHeight="1">
      <c r="B66" s="40" t="n"/>
      <c r="C66" s="42" t="n"/>
      <c r="D66" s="40" t="n"/>
      <c r="E66" s="40" t="n"/>
      <c r="F66" s="40" t="n"/>
      <c r="G66" s="40" t="n"/>
      <c r="H66" s="42" t="n"/>
    </row>
    <row r="67" ht="20" customHeight="1">
      <c r="B67" s="40" t="n"/>
      <c r="C67" s="42" t="n"/>
      <c r="D67" s="40" t="n"/>
      <c r="E67" s="40" t="n"/>
      <c r="F67" s="40" t="n"/>
      <c r="G67" s="40" t="n"/>
      <c r="H67" s="42" t="n"/>
    </row>
    <row r="68" ht="20" customHeight="1">
      <c r="B68" s="40" t="n"/>
      <c r="C68" s="42" t="n"/>
      <c r="D68" s="40" t="n"/>
      <c r="E68" s="40" t="n"/>
      <c r="F68" s="40" t="n"/>
      <c r="G68" s="40" t="n"/>
      <c r="H68" s="42" t="n"/>
    </row>
    <row r="69" ht="20" customHeight="1">
      <c r="B69" s="40" t="n"/>
      <c r="C69" s="42" t="n"/>
      <c r="D69" s="40" t="n"/>
      <c r="E69" s="40" t="n"/>
      <c r="F69" s="40" t="n"/>
      <c r="G69" s="40" t="n"/>
      <c r="H69" s="42" t="n"/>
    </row>
    <row r="70" ht="20" customHeight="1">
      <c r="B70" s="40" t="n"/>
      <c r="C70" s="42" t="n"/>
      <c r="D70" s="40" t="n"/>
      <c r="E70" s="40" t="n"/>
      <c r="F70" s="40" t="n"/>
      <c r="G70" s="40" t="n"/>
      <c r="H70" s="42" t="n"/>
    </row>
    <row r="71" ht="20" customHeight="1">
      <c r="B71" s="40" t="n"/>
      <c r="C71" s="42" t="n"/>
      <c r="D71" s="40" t="n"/>
      <c r="E71" s="40" t="n"/>
      <c r="F71" s="40" t="n"/>
      <c r="G71" s="40" t="n"/>
      <c r="H71" s="42" t="n"/>
    </row>
    <row r="72" ht="20" customHeight="1">
      <c r="B72" s="40" t="n"/>
      <c r="C72" s="42" t="n"/>
      <c r="D72" s="40" t="n"/>
      <c r="E72" s="40" t="n"/>
      <c r="F72" s="40" t="n"/>
      <c r="G72" s="40" t="n"/>
      <c r="H72" s="42" t="n"/>
    </row>
    <row r="73" ht="20" customHeight="1">
      <c r="B73" s="40" t="n"/>
      <c r="C73" s="42" t="n"/>
      <c r="D73" s="40" t="n"/>
      <c r="E73" s="40" t="n"/>
      <c r="F73" s="40" t="n"/>
      <c r="G73" s="40" t="n"/>
      <c r="H73" s="42" t="n"/>
    </row>
    <row r="74" ht="20" customHeight="1">
      <c r="B74" s="40" t="n"/>
      <c r="C74" s="42" t="n"/>
      <c r="D74" s="40" t="n"/>
      <c r="E74" s="40" t="n"/>
      <c r="F74" s="40" t="n"/>
      <c r="G74" s="40" t="n"/>
      <c r="H74" s="42" t="n"/>
    </row>
    <row r="75" ht="20" customHeight="1">
      <c r="B75" s="40" t="n"/>
      <c r="C75" s="42" t="n"/>
      <c r="D75" s="40" t="n"/>
      <c r="E75" s="40" t="n"/>
      <c r="F75" s="40" t="n"/>
      <c r="G75" s="40" t="n"/>
      <c r="H75" s="42" t="n"/>
    </row>
    <row r="76" ht="20" customHeight="1">
      <c r="B76" s="40" t="n"/>
      <c r="C76" s="42" t="n"/>
      <c r="D76" s="40" t="n"/>
      <c r="E76" s="40" t="n"/>
      <c r="F76" s="40" t="n"/>
      <c r="G76" s="40" t="n"/>
      <c r="H76" s="42" t="n"/>
    </row>
    <row r="77" ht="20" customHeight="1">
      <c r="B77" s="40" t="n"/>
      <c r="C77" s="42" t="n"/>
      <c r="D77" s="40" t="n"/>
      <c r="E77" s="40" t="n"/>
      <c r="F77" s="40" t="n"/>
      <c r="G77" s="40" t="n"/>
      <c r="H77" s="42" t="n"/>
    </row>
    <row r="78" ht="20" customHeight="1">
      <c r="B78" s="40" t="n"/>
      <c r="C78" s="42" t="n"/>
      <c r="D78" s="40" t="n"/>
      <c r="E78" s="40" t="n"/>
      <c r="F78" s="40" t="n"/>
      <c r="G78" s="40" t="n"/>
      <c r="H78" s="42" t="n"/>
    </row>
    <row r="79" ht="20" customHeight="1">
      <c r="B79" s="40" t="n"/>
      <c r="C79" s="42" t="n"/>
      <c r="D79" s="40" t="n"/>
      <c r="E79" s="40" t="n"/>
      <c r="F79" s="40" t="n"/>
      <c r="G79" s="40" t="n"/>
      <c r="H79" s="42" t="n"/>
    </row>
    <row r="80" ht="20" customHeight="1">
      <c r="B80" s="40" t="n"/>
      <c r="C80" s="42" t="n"/>
      <c r="D80" s="40" t="n"/>
      <c r="E80" s="40" t="n"/>
      <c r="F80" s="40" t="n"/>
      <c r="G80" s="40" t="n"/>
      <c r="H80" s="42" t="n"/>
    </row>
    <row r="81" ht="20" customHeight="1">
      <c r="B81" s="40" t="n"/>
      <c r="C81" s="42" t="n"/>
      <c r="D81" s="40" t="n"/>
      <c r="E81" s="40" t="n"/>
      <c r="F81" s="40" t="n"/>
      <c r="G81" s="40" t="n"/>
      <c r="H81" s="42" t="n"/>
    </row>
    <row r="82" ht="20" customHeight="1">
      <c r="B82" s="40" t="n"/>
      <c r="C82" s="42" t="n"/>
      <c r="D82" s="40" t="n"/>
      <c r="E82" s="40" t="n"/>
      <c r="F82" s="40" t="n"/>
      <c r="G82" s="40" t="n"/>
      <c r="H82" s="42" t="n"/>
    </row>
    <row r="83" ht="20" customHeight="1">
      <c r="B83" s="40" t="n"/>
      <c r="C83" s="42" t="n"/>
      <c r="D83" s="40" t="n"/>
      <c r="E83" s="40" t="n"/>
      <c r="F83" s="40" t="n"/>
      <c r="G83" s="40" t="n"/>
      <c r="H83" s="42" t="n"/>
    </row>
    <row r="84" ht="20" customHeight="1">
      <c r="B84" s="40" t="n"/>
      <c r="C84" s="42" t="n"/>
      <c r="D84" s="40" t="n"/>
      <c r="E84" s="40" t="n"/>
      <c r="F84" s="40" t="n"/>
      <c r="G84" s="40" t="n"/>
      <c r="H84" s="42" t="n"/>
    </row>
    <row r="85" ht="20" customHeight="1">
      <c r="B85" s="40" t="n"/>
      <c r="C85" s="42" t="n"/>
      <c r="D85" s="40" t="n"/>
      <c r="E85" s="40" t="n"/>
      <c r="F85" s="40" t="n"/>
      <c r="G85" s="40" t="n"/>
      <c r="H85" s="42" t="n"/>
    </row>
    <row r="86" ht="13" customHeight="1">
      <c r="B86" s="41" t="inlineStr">
        <is>
          <t>End of table. 20 rows are provided. Do not insert or delete rows — if you need more capacity, contact the EAD before submitting.</t>
        </is>
      </c>
      <c r="BZ86" s="25" t="inlineStr">
        <is>
          <t>#TBL:k_3f_grievances:END</t>
        </is>
      </c>
    </row>
    <row r="88" ht="22" customHeight="1">
      <c r="B88" s="17" t="inlineStr">
        <is>
          <t>4F   Reversals and permanence</t>
        </is>
      </c>
    </row>
    <row r="89" ht="22" customHeight="1">
      <c r="B89" s="18" t="inlineStr">
        <is>
          <t>4F</t>
        </is>
      </c>
      <c r="C89" s="19" t="inlineStr">
        <is>
          <t>Did any reversal of emission reductions or removals occur during this monitoring period?</t>
        </is>
      </c>
      <c r="D89" s="20" t="inlineStr"/>
      <c r="E89" s="21" t="inlineStr">
        <is>
          <t>●</t>
        </is>
      </c>
      <c r="F89" s="22" t="n"/>
      <c r="G89" s="23" t="n"/>
      <c r="H89" s="24">
        <f>IF(LEN(TRIM(F89&amp;""))=0,"↤ required","ok")</f>
        <v/>
      </c>
      <c r="BZ89" s="25" t="inlineStr">
        <is>
          <t>#FLD:k_4f_reversal_occurred</t>
        </is>
      </c>
    </row>
    <row r="90" ht="22" customHeight="1">
      <c r="B90" s="18" t="inlineStr">
        <is>
          <t>4F.1</t>
        </is>
      </c>
      <c r="C90" s="8" t="inlineStr">
        <is>
          <t>Quantity reversed</t>
        </is>
      </c>
      <c r="D90" s="20" t="inlineStr">
        <is>
          <t>tCO2e</t>
        </is>
      </c>
      <c r="E90" s="33" t="inlineStr">
        <is>
          <t>◐</t>
        </is>
      </c>
      <c r="F90" s="36" t="n"/>
      <c r="G90" s="23" t="n"/>
      <c r="H90" s="34">
        <f>IF(LEN(TRIM(F90&amp;""))=0,"if applicable","ok")</f>
        <v/>
      </c>
      <c r="BZ90" s="25" t="inlineStr">
        <is>
          <t>#FLD:k_4f_reversal_amount</t>
        </is>
      </c>
    </row>
    <row r="91" ht="110" customHeight="1">
      <c r="B91" s="18" t="inlineStr">
        <is>
          <t>4F.2</t>
        </is>
      </c>
      <c r="C91" s="8" t="inlineStr">
        <is>
          <t>How the reversal has been addressed, including any buffer compensation</t>
        </is>
      </c>
      <c r="D91" s="20" t="inlineStr"/>
      <c r="E91" s="33" t="inlineStr">
        <is>
          <t>◐</t>
        </is>
      </c>
      <c r="F91" s="22" t="n"/>
      <c r="G91" s="37" t="n"/>
      <c r="H91" s="34">
        <f>IF(LEN(TRIM(F91&amp;""))=0,"if applicable","ok")</f>
        <v/>
      </c>
      <c r="BZ91" s="25" t="inlineStr">
        <is>
          <t>#FLD:k_4f_reversal_treatment</t>
        </is>
      </c>
    </row>
  </sheetData>
  <sheetProtection selectLockedCells="0" selectUnlockedCells="0" sheet="1" objects="0" insertRows="1" insertHyperlinks="1" autoFilter="1" scenarios="0" formatColumns="1" deleteColumns="1" insertColumns="1" pivotTables="1" deleteRows="1" formatCells="1" formatRows="1" sort="1" password="CA19"/>
  <mergeCells count="12">
    <mergeCell ref="B42:H42"/>
    <mergeCell ref="B88:H88"/>
    <mergeCell ref="B39:H39"/>
    <mergeCell ref="B59:H59"/>
    <mergeCell ref="B2:H2"/>
    <mergeCell ref="B64:H64"/>
    <mergeCell ref="B86:H86"/>
    <mergeCell ref="B10:H10"/>
    <mergeCell ref="B7:H7"/>
    <mergeCell ref="B3:H3"/>
    <mergeCell ref="B37:H37"/>
    <mergeCell ref="B61:H61"/>
  </mergeCells>
  <conditionalFormatting sqref="H8">
    <cfRule type="expression" priority="1" dxfId="2">
      <formula>H8="ok"</formula>
    </cfRule>
  </conditionalFormatting>
  <conditionalFormatting sqref="H40">
    <cfRule type="expression" priority="2" dxfId="2">
      <formula>H40="ok"</formula>
    </cfRule>
  </conditionalFormatting>
  <conditionalFormatting sqref="H62">
    <cfRule type="expression" priority="3" dxfId="2">
      <formula>H62="ok"</formula>
    </cfRule>
  </conditionalFormatting>
  <conditionalFormatting sqref="H89">
    <cfRule type="expression" priority="4" dxfId="2">
      <formula>H89="ok"</formula>
    </cfRule>
  </conditionalFormatting>
  <conditionalFormatting sqref="H90">
    <cfRule type="expression" priority="5" dxfId="2">
      <formula>H90="ok"</formula>
    </cfRule>
  </conditionalFormatting>
  <conditionalFormatting sqref="H91">
    <cfRule type="expression" priority="6" dxfId="2">
      <formula>H91="ok"</formula>
    </cfRule>
  </conditionalFormatting>
  <dataValidations count="13">
    <dataValidation sqref="B12:B36" showDropDown="0" showInputMessage="0" showErrorMessage="0" allowBlank="1" errorTitle="Value not allowed" error="Select a value from the drop-down list." type="list" errorStyle="stop">
      <formula1>=LST_SDG</formula1>
    </dataValidation>
    <dataValidation sqref="D12:D36" showDropDown="0" showInputMessage="0" showErrorMessage="0" allowBlank="1" errorTitle="Value not allowed" error="Select a value from the drop-down list." type="list" errorStyle="stop">
      <formula1>=LST_UNIT</formula1>
    </dataValidation>
    <dataValidation sqref="E12:E36" showDropDown="0" showInputMessage="0" showErrorMessage="0" allowBlank="1" errorTitle="Numeric value required" error="Enter a number in this cell." type="decimal" errorStyle="stop" operator="greaterThanOrEqual">
      <formula1>-1000000000000</formula1>
    </dataValidation>
    <dataValidation sqref="F12:F36" showDropDown="0" showInputMessage="0" showErrorMessage="0" allowBlank="1" errorTitle="Numeric value required" error="Enter a number in this cell." type="decimal" errorStyle="stop" operator="greaterThanOrEqual">
      <formula1>-1000000000000</formula1>
    </dataValidation>
    <dataValidation sqref="B44:B58" showDropDown="0" showInputMessage="0" showErrorMessage="0" allowBlank="1" errorTitle="Value not allowed" error="Select a value from the drop-down list." type="list" errorStyle="stop">
      <formula1>=LST_SAFEGUARD</formula1>
    </dataValidation>
    <dataValidation sqref="D44:D58" showDropDown="0" showInputMessage="0" showErrorMessage="0" allowBlank="1" errorTitle="Yes or No" error="Select Yes or No." type="list" errorStyle="stop">
      <formula1>=LST_YES_NO</formula1>
    </dataValidation>
    <dataValidation sqref="E44:E58" showDropDown="0" showInputMessage="0" showErrorMessage="0" allowBlank="1" errorTitle="Numeric value required" error="Enter a number in this cell." type="whole" errorStyle="stop" operator="greaterThanOrEqual">
      <formula1>-1000000000000</formula1>
    </dataValidation>
    <dataValidation sqref="C66:C85" showDropDown="0" showInputMessage="0" showErrorMessage="0" allowBlank="1" errorTitle="Date required" error="Enter a real date (DD/MM/YYYY)." type="date" errorStyle="stop" operator="between">
      <formula1>DATE(1990,1,1)</formula1>
      <formula2>DATE(2100,12,31)</formula2>
    </dataValidation>
    <dataValidation sqref="D66:D85" showDropDown="0" showInputMessage="0" showErrorMessage="0" allowBlank="1" errorTitle="Value not allowed" error="Select a value from the drop-down list." type="list" errorStyle="stop">
      <formula1>=LST_STAKEHOLDER_CLASS</formula1>
    </dataValidation>
    <dataValidation sqref="F66:F85" showDropDown="0" showInputMessage="0" showErrorMessage="0" allowBlank="1" errorTitle="Value not allowed" error="Select a value from the drop-down list." type="list" errorStyle="stop">
      <formula1>=LST_GRIEVANCE_STATUS</formula1>
    </dataValidation>
    <dataValidation sqref="H66:H85" showDropDown="0" showInputMessage="0" showErrorMessage="0" allowBlank="1" errorTitle="Date required" error="Enter a real date (DD/MM/YYYY)." type="date" errorStyle="stop" operator="between">
      <formula1>DATE(1990,1,1)</formula1>
      <formula2>DATE(2100,12,31)</formula2>
    </dataValidation>
    <dataValidation sqref="F89" showDropDown="0" showInputMessage="0" showErrorMessage="0" allowBlank="1" errorTitle="Yes or No" error="Select Yes or No." type="list" errorStyle="stop">
      <formula1>=LST_YES_NO</formula1>
    </dataValidation>
    <dataValidation sqref="F90" showDropDown="0" showInputMessage="0" showErrorMessage="0" allowBlank="1" errorTitle="Numeric value required" error="Enter a number." type="decimal" errorStyle="stop" operator="greaterThanOrEqual">
      <formula1>0</formula1>
    </dataValidation>
  </dataValidations>
  <pageMargins left="0.75" right="0.75" top="1" bottom="1" header="0.5" footer="0.5"/>
  <legacyDrawing xmlns:r="http://schemas.openxmlformats.org/officeDocument/2006/relationships" r:id="anysvml"/>
</worksheet>
</file>

<file path=xl/worksheets/sheet13.xml><?xml version="1.0" encoding="utf-8"?>
<worksheet xmlns="http://schemas.openxmlformats.org/spreadsheetml/2006/main">
  <sheetPr>
    <outlinePr summaryBelow="1" summaryRight="1"/>
    <pageSetUpPr/>
  </sheetPr>
  <dimension ref="B2:BZ3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K · Attachments and declaration</t>
        </is>
      </c>
    </row>
    <row r="3" ht="25" customHeight="1">
      <c r="B3" s="14" t="inlineStr">
        <is>
          <t>Registry-added. The printed Template K has no attachment checklist and no signature block, even though Templates F, G, L and N all have both and the Framework requires a deviated report to be filed in two formats.</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A   Attachment checklist</t>
        </is>
      </c>
    </row>
    <row r="8" ht="22" customHeight="1">
      <c r="B8" s="18" t="inlineStr">
        <is>
          <t>A1</t>
        </is>
      </c>
      <c r="C8" s="19" t="inlineStr">
        <is>
          <t>Monitoring report in clean format — Annex Ref ID</t>
        </is>
      </c>
      <c r="D8" s="20" t="inlineStr"/>
      <c r="E8" s="21" t="inlineStr">
        <is>
          <t>●</t>
        </is>
      </c>
      <c r="F8" s="22" t="n"/>
      <c r="G8" s="23" t="n"/>
      <c r="H8" s="24">
        <f>IF(LEN(TRIM(F8&amp;""))=0,"↤ required","ok")</f>
        <v/>
      </c>
      <c r="BZ8" s="25" t="inlineStr">
        <is>
          <t>#FLD:k_att_clean</t>
        </is>
      </c>
    </row>
    <row r="9" ht="22" customHeight="1">
      <c r="B9" s="18" t="inlineStr">
        <is>
          <t>A2</t>
        </is>
      </c>
      <c r="C9" s="8" t="inlineStr">
        <is>
          <t>Monitoring report in track-changes format — Annex Ref ID</t>
        </is>
      </c>
      <c r="D9" s="20" t="inlineStr"/>
      <c r="E9" s="33" t="inlineStr">
        <is>
          <t>◐</t>
        </is>
      </c>
      <c r="F9" s="22" t="n"/>
      <c r="G9" s="23" t="n"/>
      <c r="H9" s="34">
        <f>IF(LEN(TRIM(F9&amp;""))=0,"if applicable","ok")</f>
        <v/>
      </c>
      <c r="BZ9" s="25" t="inlineStr">
        <is>
          <t>#FLD:k_att_trackchanges</t>
        </is>
      </c>
    </row>
    <row r="10" ht="22" customHeight="1">
      <c r="B10" s="18" t="inlineStr">
        <is>
          <t>A3</t>
        </is>
      </c>
      <c r="C10" s="19" t="inlineStr">
        <is>
          <t>Raw monitoring data export — Annex Ref ID</t>
        </is>
      </c>
      <c r="D10" s="20" t="inlineStr"/>
      <c r="E10" s="21" t="inlineStr">
        <is>
          <t>●</t>
        </is>
      </c>
      <c r="F10" s="22" t="n"/>
      <c r="G10" s="23" t="n"/>
      <c r="H10" s="24">
        <f>IF(LEN(TRIM(F10&amp;""))=0,"↤ required","ok")</f>
        <v/>
      </c>
      <c r="BZ10" s="25" t="inlineStr">
        <is>
          <t>#FLD:k_att_raw_data</t>
        </is>
      </c>
    </row>
    <row r="11" ht="22" customHeight="1">
      <c r="B11" s="18" t="inlineStr">
        <is>
          <t>A4</t>
        </is>
      </c>
      <c r="C11" s="8" t="inlineStr">
        <is>
          <t>Calibration certificates for all measuring equipment — Annex Ref ID</t>
        </is>
      </c>
      <c r="D11" s="20" t="inlineStr"/>
      <c r="E11" s="35" t="inlineStr">
        <is>
          <t>○</t>
        </is>
      </c>
      <c r="F11" s="22" t="n"/>
      <c r="G11" s="23" t="n"/>
      <c r="H11" s="32" t="n"/>
      <c r="BZ11" s="25" t="inlineStr">
        <is>
          <t>#FLD:k_att_calibration</t>
        </is>
      </c>
    </row>
    <row r="12" ht="22" customHeight="1">
      <c r="B12" s="18" t="inlineStr">
        <is>
          <t>A5</t>
        </is>
      </c>
      <c r="C12" s="8" t="inlineStr">
        <is>
          <t>Survey or sampling instrument and results — Annex Ref ID</t>
        </is>
      </c>
      <c r="D12" s="20" t="inlineStr"/>
      <c r="E12" s="33" t="inlineStr">
        <is>
          <t>◐</t>
        </is>
      </c>
      <c r="F12" s="22" t="n"/>
      <c r="G12" s="23" t="n"/>
      <c r="H12" s="34">
        <f>IF(LEN(TRIM(F12&amp;""))=0,"if applicable","ok")</f>
        <v/>
      </c>
      <c r="BZ12" s="25" t="inlineStr">
        <is>
          <t>#FLD:k_att_sampling</t>
        </is>
      </c>
    </row>
    <row r="13" ht="22" customHeight="1">
      <c r="B13" s="18" t="inlineStr">
        <is>
          <t>A6</t>
        </is>
      </c>
      <c r="C13" s="19" t="inlineStr">
        <is>
          <t>Site and equipment photographs — Annex Ref ID</t>
        </is>
      </c>
      <c r="D13" s="20" t="inlineStr"/>
      <c r="E13" s="21" t="inlineStr">
        <is>
          <t>●</t>
        </is>
      </c>
      <c r="F13" s="22" t="n"/>
      <c r="G13" s="23" t="n"/>
      <c r="H13" s="24">
        <f>IF(LEN(TRIM(F13&amp;""))=0,"↤ required","ok")</f>
        <v/>
      </c>
      <c r="BZ13" s="25" t="inlineStr">
        <is>
          <t>#FLD:k_att_photos</t>
        </is>
      </c>
    </row>
    <row r="14" ht="22" customHeight="1">
      <c r="B14" s="18" t="inlineStr">
        <is>
          <t>A7</t>
        </is>
      </c>
      <c r="C14" s="19" t="inlineStr">
        <is>
          <t>Map or GIS boundary file — Annex Ref ID</t>
        </is>
      </c>
      <c r="D14" s="20" t="inlineStr"/>
      <c r="E14" s="21" t="inlineStr">
        <is>
          <t>●</t>
        </is>
      </c>
      <c r="F14" s="22" t="n"/>
      <c r="G14" s="23" t="n"/>
      <c r="H14" s="24">
        <f>IF(LEN(TRIM(F14&amp;""))=0,"↤ required","ok")</f>
        <v/>
      </c>
      <c r="BZ14" s="25" t="inlineStr">
        <is>
          <t>#FLD:k_att_maps</t>
        </is>
      </c>
    </row>
    <row r="15" ht="22" customHeight="1">
      <c r="B15" s="18" t="inlineStr">
        <is>
          <t>A8</t>
        </is>
      </c>
      <c r="C15" s="8" t="inlineStr">
        <is>
          <t>Stakeholder consultation records for this period — Annex Ref ID</t>
        </is>
      </c>
      <c r="D15" s="20" t="inlineStr"/>
      <c r="E15" s="35" t="inlineStr">
        <is>
          <t>○</t>
        </is>
      </c>
      <c r="F15" s="22" t="n"/>
      <c r="G15" s="23" t="n"/>
      <c r="H15" s="32" t="n"/>
      <c r="BZ15" s="25" t="inlineStr">
        <is>
          <t>#FLD:k_att_consultation</t>
        </is>
      </c>
    </row>
    <row r="16" ht="22" customHeight="1">
      <c r="B16" s="18" t="inlineStr">
        <is>
          <t>A9</t>
        </is>
      </c>
      <c r="C16" s="8" t="inlineStr">
        <is>
          <t>EAD approvals for any declared deviation or permanent change — Annex Ref ID</t>
        </is>
      </c>
      <c r="D16" s="20" t="inlineStr"/>
      <c r="E16" s="33" t="inlineStr">
        <is>
          <t>◐</t>
        </is>
      </c>
      <c r="F16" s="22" t="n"/>
      <c r="G16" s="23" t="n"/>
      <c r="H16" s="34">
        <f>IF(LEN(TRIM(F16&amp;""))=0,"if applicable","ok")</f>
        <v/>
      </c>
      <c r="BZ16" s="25" t="inlineStr">
        <is>
          <t>#FLD:k_att_deviation_approvals</t>
        </is>
      </c>
    </row>
    <row r="17" ht="22" customHeight="1">
      <c r="B17" s="18" t="inlineStr">
        <is>
          <t>A10</t>
        </is>
      </c>
      <c r="C17" s="19" t="inlineStr">
        <is>
          <t>The registered MADD version applicable to this report — Annex Ref ID</t>
        </is>
      </c>
      <c r="D17" s="20" t="inlineStr"/>
      <c r="E17" s="21" t="inlineStr">
        <is>
          <t>●</t>
        </is>
      </c>
      <c r="F17" s="22" t="n"/>
      <c r="G17" s="23" t="n"/>
      <c r="H17" s="24">
        <f>IF(LEN(TRIM(F17&amp;""))=0,"↤ required","ok")</f>
        <v/>
      </c>
      <c r="BZ17" s="25" t="inlineStr">
        <is>
          <t>#FLD:k_att_madd</t>
        </is>
      </c>
    </row>
    <row r="19" ht="22" customHeight="1">
      <c r="B19" s="17" t="inlineStr">
        <is>
          <t>D   Declaration</t>
        </is>
      </c>
    </row>
    <row r="20" ht="22" customHeight="1">
      <c r="B20" s="18" t="inlineStr">
        <is>
          <t>D1</t>
        </is>
      </c>
      <c r="C20" s="19" t="inlineStr">
        <is>
          <t>I confirm that this Monitoring Report has been prepared in accordance with the monitoring plan in the registered MADD, that the data reported is complete and accurate, and that all deviations from the registered design have been declared in Section B</t>
        </is>
      </c>
      <c r="D20" s="20" t="inlineStr"/>
      <c r="E20" s="21" t="inlineStr">
        <is>
          <t>●</t>
        </is>
      </c>
      <c r="F20" s="22" t="n"/>
      <c r="G20" s="23" t="n"/>
      <c r="H20" s="24">
        <f>IF(LEN(TRIM(F20&amp;""))=0,"↤ required","ok")</f>
        <v/>
      </c>
      <c r="BZ20" s="25" t="inlineStr">
        <is>
          <t>#FLD:k_declaration</t>
        </is>
      </c>
    </row>
    <row r="21" ht="22" customHeight="1">
      <c r="B21" s="18" t="inlineStr">
        <is>
          <t>D2</t>
        </is>
      </c>
      <c r="C21" s="19" t="inlineStr">
        <is>
          <t>Submitted by (full name)</t>
        </is>
      </c>
      <c r="D21" s="20" t="inlineStr"/>
      <c r="E21" s="21" t="inlineStr">
        <is>
          <t>●</t>
        </is>
      </c>
      <c r="F21" s="22" t="n"/>
      <c r="G21" s="23" t="n"/>
      <c r="H21" s="24">
        <f>IF(LEN(TRIM(F21&amp;""))=0,"↤ required","ok")</f>
        <v/>
      </c>
      <c r="BZ21" s="25" t="inlineStr">
        <is>
          <t>#FLD:k_signed_by</t>
        </is>
      </c>
    </row>
    <row r="22" ht="22" customHeight="1">
      <c r="B22" s="18" t="inlineStr">
        <is>
          <t>D3</t>
        </is>
      </c>
      <c r="C22" s="19" t="inlineStr">
        <is>
          <t>Designation / position</t>
        </is>
      </c>
      <c r="D22" s="20" t="inlineStr"/>
      <c r="E22" s="21" t="inlineStr">
        <is>
          <t>●</t>
        </is>
      </c>
      <c r="F22" s="22" t="n"/>
      <c r="G22" s="23" t="n"/>
      <c r="H22" s="24">
        <f>IF(LEN(TRIM(F22&amp;""))=0,"↤ required","ok")</f>
        <v/>
      </c>
      <c r="BZ22" s="25" t="inlineStr">
        <is>
          <t>#FLD:k_signed_position</t>
        </is>
      </c>
    </row>
    <row r="23" ht="22" customHeight="1">
      <c r="B23" s="18" t="inlineStr">
        <is>
          <t>D4</t>
        </is>
      </c>
      <c r="C23" s="19" t="inlineStr">
        <is>
          <t>Signature — Annex Ref ID of the signed page</t>
        </is>
      </c>
      <c r="D23" s="20" t="inlineStr"/>
      <c r="E23" s="21" t="inlineStr">
        <is>
          <t>●</t>
        </is>
      </c>
      <c r="F23" s="22" t="n"/>
      <c r="G23" s="23" t="n"/>
      <c r="H23" s="24">
        <f>IF(LEN(TRIM(F23&amp;""))=0,"↤ required","ok")</f>
        <v/>
      </c>
      <c r="BZ23" s="25" t="inlineStr">
        <is>
          <t>#FLD:k_signature_ref</t>
        </is>
      </c>
    </row>
    <row r="24" ht="22" customHeight="1">
      <c r="B24" s="18" t="inlineStr">
        <is>
          <t>D5</t>
        </is>
      </c>
      <c r="C24" s="19" t="inlineStr">
        <is>
          <t>Date of signature</t>
        </is>
      </c>
      <c r="D24" s="20" t="inlineStr"/>
      <c r="E24" s="21" t="inlineStr">
        <is>
          <t>●</t>
        </is>
      </c>
      <c r="F24" s="28" t="n"/>
      <c r="G24" s="23" t="n"/>
      <c r="H24" s="24">
        <f>IF(LEN(TRIM(F24&amp;""))=0,"↤ required","ok")</f>
        <v/>
      </c>
      <c r="BZ24" s="25" t="inlineStr">
        <is>
          <t>#FLD:k_signature_date</t>
        </is>
      </c>
    </row>
    <row r="26" ht="22" customHeight="1">
      <c r="B26" s="17" t="inlineStr">
        <is>
          <t>V   Verification (completed by the VVB, not by the MAP)</t>
        </is>
      </c>
    </row>
    <row r="27" ht="22" customHeight="1">
      <c r="B27" s="18" t="inlineStr">
        <is>
          <t>V1</t>
        </is>
      </c>
      <c r="C27" s="8" t="inlineStr">
        <is>
          <t>Verification body name</t>
        </is>
      </c>
      <c r="D27" s="20" t="inlineStr"/>
      <c r="E27" s="35" t="inlineStr">
        <is>
          <t>○</t>
        </is>
      </c>
      <c r="F27" s="26" t="n"/>
      <c r="G27" s="23" t="n"/>
      <c r="H27" s="27" t="inlineStr">
        <is>
          <t>carried from the verification report (Template M)</t>
        </is>
      </c>
      <c r="BZ27" s="25" t="inlineStr">
        <is>
          <t>#FLD:k_vvb_name</t>
        </is>
      </c>
    </row>
    <row r="28" ht="22" customHeight="1">
      <c r="B28" s="18" t="inlineStr">
        <is>
          <t>V2</t>
        </is>
      </c>
      <c r="C28" s="8" t="inlineStr">
        <is>
          <t>Accreditation reference</t>
        </is>
      </c>
      <c r="D28" s="20" t="inlineStr"/>
      <c r="E28" s="35" t="inlineStr">
        <is>
          <t>○</t>
        </is>
      </c>
      <c r="F28" s="26" t="n"/>
      <c r="G28" s="23" t="n"/>
      <c r="H28" s="27" t="inlineStr">
        <is>
          <t>carried from the verification report (Template M)</t>
        </is>
      </c>
      <c r="BZ28" s="25" t="inlineStr">
        <is>
          <t>#FLD:k_vvb_accreditation</t>
        </is>
      </c>
    </row>
    <row r="29" ht="22" customHeight="1">
      <c r="B29" s="18" t="inlineStr">
        <is>
          <t>V3</t>
        </is>
      </c>
      <c r="C29" s="8" t="inlineStr">
        <is>
          <t>Verification opinion</t>
        </is>
      </c>
      <c r="D29" s="20" t="inlineStr"/>
      <c r="E29" s="35" t="inlineStr">
        <is>
          <t>○</t>
        </is>
      </c>
      <c r="F29" s="26" t="n"/>
      <c r="G29" s="23" t="n"/>
      <c r="H29" s="27" t="inlineStr">
        <is>
          <t>carried from the verification report (Template M)</t>
        </is>
      </c>
      <c r="BZ29" s="25" t="inlineStr">
        <is>
          <t>#FLD:k_vvb_opinion</t>
        </is>
      </c>
    </row>
    <row r="30" ht="22" customHeight="1">
      <c r="B30" s="18" t="inlineStr">
        <is>
          <t>V4</t>
        </is>
      </c>
      <c r="C30" s="8" t="inlineStr">
        <is>
          <t>Date of verification opinion</t>
        </is>
      </c>
      <c r="D30" s="20" t="inlineStr"/>
      <c r="E30" s="35" t="inlineStr">
        <is>
          <t>○</t>
        </is>
      </c>
      <c r="F30" s="26" t="n"/>
      <c r="G30" s="23" t="n"/>
      <c r="H30" s="27" t="inlineStr">
        <is>
          <t>carried from the verification report (Template M)</t>
        </is>
      </c>
      <c r="BZ30" s="25" t="inlineStr">
        <is>
          <t>#FLD:k_vvb_date</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26:H26"/>
    <mergeCell ref="B2:H2"/>
    <mergeCell ref="B7:H7"/>
    <mergeCell ref="B3:H3"/>
    <mergeCell ref="B19:H19"/>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3">
    <cfRule type="expression" priority="6" dxfId="2">
      <formula>H13="ok"</formula>
    </cfRule>
  </conditionalFormatting>
  <conditionalFormatting sqref="H14">
    <cfRule type="expression" priority="7" dxfId="2">
      <formula>H14="ok"</formula>
    </cfRule>
  </conditionalFormatting>
  <conditionalFormatting sqref="H15">
    <cfRule type="expression" priority="8" dxfId="2">
      <formula>H15="ok"</formula>
    </cfRule>
  </conditionalFormatting>
  <conditionalFormatting sqref="H16">
    <cfRule type="expression" priority="9" dxfId="2">
      <formula>H16="ok"</formula>
    </cfRule>
  </conditionalFormatting>
  <conditionalFormatting sqref="H17">
    <cfRule type="expression" priority="10" dxfId="2">
      <formula>H17="ok"</formula>
    </cfRule>
  </conditionalFormatting>
  <conditionalFormatting sqref="H20">
    <cfRule type="expression" priority="11" dxfId="2">
      <formula>H20="ok"</formula>
    </cfRule>
  </conditionalFormatting>
  <conditionalFormatting sqref="H21">
    <cfRule type="expression" priority="12" dxfId="2">
      <formula>H21="ok"</formula>
    </cfRule>
  </conditionalFormatting>
  <conditionalFormatting sqref="H22">
    <cfRule type="expression" priority="13" dxfId="2">
      <formula>H22="ok"</formula>
    </cfRule>
  </conditionalFormatting>
  <conditionalFormatting sqref="H23">
    <cfRule type="expression" priority="14" dxfId="2">
      <formula>H23="ok"</formula>
    </cfRule>
  </conditionalFormatting>
  <conditionalFormatting sqref="H24">
    <cfRule type="expression" priority="15" dxfId="2">
      <formula>H24="ok"</formula>
    </cfRule>
  </conditionalFormatting>
  <conditionalFormatting sqref="H27">
    <cfRule type="expression" priority="16" dxfId="2">
      <formula>H27="ok"</formula>
    </cfRule>
  </conditionalFormatting>
  <conditionalFormatting sqref="H28">
    <cfRule type="expression" priority="17" dxfId="2">
      <formula>H28="ok"</formula>
    </cfRule>
  </conditionalFormatting>
  <conditionalFormatting sqref="H29">
    <cfRule type="expression" priority="18" dxfId="2">
      <formula>H29="ok"</formula>
    </cfRule>
  </conditionalFormatting>
  <conditionalFormatting sqref="H30">
    <cfRule type="expression" priority="19" dxfId="2">
      <formula>H30="ok"</formula>
    </cfRule>
  </conditionalFormatting>
  <dataValidations count="2">
    <dataValidation sqref="F20" showDropDown="0" showInputMessage="0" showErrorMessage="0" allowBlank="1" errorTitle="Yes or No" error="Select Yes or No." type="list" errorStyle="stop">
      <formula1>=LST_YES_NO</formula1>
    </dataValidation>
    <dataValidation sqref="F24" showDropDown="0" showInputMessage="0" showErrorMessage="0" allowBlank="1" errorTitle="Date required" error="Enter a real date. Display format is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14.xml><?xml version="1.0" encoding="utf-8"?>
<worksheet xmlns="http://schemas.openxmlformats.org/spreadsheetml/2006/main">
  <sheetPr>
    <outlinePr summaryBelow="1" summaryRight="1"/>
    <pageSetUpPr/>
  </sheetPr>
  <dimension ref="B2:E106"/>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68" customWidth="1" min="3" max="3"/>
    <col width="30" customWidth="1" min="4" max="4"/>
    <col width="13" customWidth="1" min="5" max="5"/>
  </cols>
  <sheetData>
    <row r="2">
      <c r="B2" s="52" t="inlineStr">
        <is>
          <t>Pre-submission validation</t>
        </is>
      </c>
    </row>
    <row r="3" ht="30" customHeight="1">
      <c r="B3" s="14" t="inlineStr">
        <is>
          <t>Blocking checks must read PASS before you upload; MCRS re-runs them from the workbook's own declaration, so a workbook that passes here passes there. Rows marked REVIEW are advisory: they will not block upload, but the reviewer will see them. Rows marked ON UPLOAD depend on registry data this file does not hold — the previous monitoring period, the registered MADD, the unit ledger — and are checked when you submit. They are shown so you know they exist, not so you can pass them.</t>
        </is>
      </c>
    </row>
    <row r="5" ht="24" customHeight="1">
      <c r="B5" s="53">
        <f>IF(COUNTIF($E$8:$E$400,"FAIL")=0,"ALL CHECKS PASS","FAILING CHECKS: "&amp;COUNTIF($E$8:$E$400,"FAIL"))</f>
        <v/>
      </c>
    </row>
    <row r="7" ht="22" customHeight="1">
      <c r="B7" s="54" t="inlineStr">
        <is>
          <t>Check ID</t>
        </is>
      </c>
      <c r="C7" s="54" t="inlineStr">
        <is>
          <t>What is checked</t>
        </is>
      </c>
      <c r="D7" s="54" t="inlineStr">
        <is>
          <t>Severity · where it runs</t>
        </is>
      </c>
      <c r="E7" s="54" t="inlineStr">
        <is>
          <t>Result</t>
        </is>
      </c>
    </row>
    <row r="8" ht="15" customHeight="1">
      <c r="B8" s="55" t="inlineStr">
        <is>
          <t>REQ·k_article_track</t>
        </is>
      </c>
      <c r="C8" s="56" t="inlineStr">
        <is>
          <t>0. Cover 0.1 — “Regulatory track” is completed</t>
        </is>
      </c>
      <c r="D8" s="57" t="inlineStr">
        <is>
          <t>blocking · in this workbook</t>
        </is>
      </c>
      <c r="E8" s="58">
        <f>IF(LEN(TRIM('0. Cover'!F8&amp;""))=0,"FAIL","PASS")</f>
        <v/>
      </c>
    </row>
    <row r="9" ht="15" customHeight="1">
      <c r="B9" s="55" t="inlineStr">
        <is>
          <t>REG·k_activity_title</t>
        </is>
      </c>
      <c r="C9" s="56" t="inlineStr">
        <is>
          <t>0. Cover 0.2 — “Title of the project activity” matches the record MCRS holds</t>
        </is>
      </c>
      <c r="D9" s="59" t="inlineStr">
        <is>
          <t>blocking · checked on upload by MCRS</t>
        </is>
      </c>
      <c r="E9" s="60" t="inlineStr">
        <is>
          <t>ON UPLOAD</t>
        </is>
      </c>
    </row>
    <row r="10" ht="26" customHeight="1">
      <c r="B10" s="55" t="inlineStr">
        <is>
          <t>REG·k_ma_id</t>
        </is>
      </c>
      <c r="C10" s="56" t="inlineStr">
        <is>
          <t>0. Cover 0.3 — “Assigned MA-ID by the Environmental Affairs Department” matches the record MCRS holds</t>
        </is>
      </c>
      <c r="D10" s="59" t="inlineStr">
        <is>
          <t>blocking · checked on upload by MCRS</t>
        </is>
      </c>
      <c r="E10" s="60" t="inlineStr">
        <is>
          <t>ON UPLOAD</t>
        </is>
      </c>
    </row>
    <row r="11" ht="15" customHeight="1">
      <c r="B11" s="55" t="inlineStr">
        <is>
          <t>REG·k_map_id</t>
        </is>
      </c>
      <c r="C11" s="56" t="inlineStr">
        <is>
          <t>0. Cover 0.4 — “MAP-ID” matches the record MCRS holds</t>
        </is>
      </c>
      <c r="D11" s="59" t="inlineStr">
        <is>
          <t>blocking · checked on upload by MCRS</t>
        </is>
      </c>
      <c r="E11" s="60" t="inlineStr">
        <is>
          <t>ON UPLOAD</t>
        </is>
      </c>
    </row>
    <row r="12" ht="26" customHeight="1">
      <c r="B12" s="55" t="inlineStr">
        <is>
          <t>REQ·k_madd_version</t>
        </is>
      </c>
      <c r="C12" s="56" t="inlineStr">
        <is>
          <t>0. Cover 0.5 — “Version number of the MADD that is applicable to this monitoring report” is completed</t>
        </is>
      </c>
      <c r="D12" s="57" t="inlineStr">
        <is>
          <t>blocking · in this workbook</t>
        </is>
      </c>
      <c r="E12" s="58">
        <f>IF(LEN(TRIM('0. Cover'!F12&amp;""))=0,"FAIL","PASS")</f>
        <v/>
      </c>
    </row>
    <row r="13" ht="15" customHeight="1">
      <c r="B13" s="55" t="inlineStr">
        <is>
          <t>REQ·k_mr_version</t>
        </is>
      </c>
      <c r="C13" s="56" t="inlineStr">
        <is>
          <t>0. Cover 0.6 — “Version number of this monitoring report” is completed</t>
        </is>
      </c>
      <c r="D13" s="57" t="inlineStr">
        <is>
          <t>blocking · in this workbook</t>
        </is>
      </c>
      <c r="E13" s="58">
        <f>IF(LEN(TRIM('0. Cover'!F13&amp;""))=0,"FAIL","PASS")</f>
        <v/>
      </c>
    </row>
    <row r="14" ht="15" customHeight="1">
      <c r="B14" s="55" t="inlineStr">
        <is>
          <t>REQ·k_mr_completion_date</t>
        </is>
      </c>
      <c r="C14" s="56" t="inlineStr">
        <is>
          <t>0. Cover 0.7 — “Completion date of this monitoring report” is completed</t>
        </is>
      </c>
      <c r="D14" s="57" t="inlineStr">
        <is>
          <t>blocking · in this workbook</t>
        </is>
      </c>
      <c r="E14" s="58">
        <f>IF(LEN(TRIM('0. Cover'!F14&amp;""))=0,"FAIL","PASS")</f>
        <v/>
      </c>
    </row>
    <row r="15" ht="15" customHeight="1">
      <c r="B15" s="55" t="inlineStr">
        <is>
          <t>REQ·k_monitoring_period_number</t>
        </is>
      </c>
      <c r="C15" s="56" t="inlineStr">
        <is>
          <t>0. Cover 0.8 — “Monitoring period number” is completed</t>
        </is>
      </c>
      <c r="D15" s="57" t="inlineStr">
        <is>
          <t>blocking · in this workbook</t>
        </is>
      </c>
      <c r="E15" s="58">
        <f>IF(LEN(TRIM('0. Cover'!F18&amp;""))=0,"FAIL","PASS")</f>
        <v/>
      </c>
    </row>
    <row r="16" ht="15" customHeight="1">
      <c r="B16" s="55" t="inlineStr">
        <is>
          <t>REQ·k_mp_start_date</t>
        </is>
      </c>
      <c r="C16" s="56" t="inlineStr">
        <is>
          <t>0. Cover 0.9 — “Monitoring period — start date” is completed</t>
        </is>
      </c>
      <c r="D16" s="57" t="inlineStr">
        <is>
          <t>blocking · in this workbook</t>
        </is>
      </c>
      <c r="E16" s="58">
        <f>IF(LEN(TRIM('0. Cover'!F19&amp;""))=0,"FAIL","PASS")</f>
        <v/>
      </c>
    </row>
    <row r="17" ht="15" customHeight="1">
      <c r="B17" s="55" t="inlineStr">
        <is>
          <t>REQ·k_mp_end_date</t>
        </is>
      </c>
      <c r="C17" s="56" t="inlineStr">
        <is>
          <t>0. Cover 0.10 — “Monitoring period — end date” is completed</t>
        </is>
      </c>
      <c r="D17" s="57" t="inlineStr">
        <is>
          <t>blocking · in this workbook</t>
        </is>
      </c>
      <c r="E17" s="58">
        <f>IF(LEN(TRIM('0. Cover'!F20&amp;""))=0,"FAIL","PASS")</f>
        <v/>
      </c>
    </row>
    <row r="18" ht="15" customHeight="1">
      <c r="B18" s="55" t="inlineStr">
        <is>
          <t>REQ·k_mr_number_for_period</t>
        </is>
      </c>
      <c r="C18" s="56" t="inlineStr">
        <is>
          <t>0. Cover 0.12 — “Monitoring report number for this monitoring period” is completed</t>
        </is>
      </c>
      <c r="D18" s="57" t="inlineStr">
        <is>
          <t>blocking · in this workbook</t>
        </is>
      </c>
      <c r="E18" s="58">
        <f>IF(LEN(TRIM('0. Cover'!F22&amp;""))=0,"FAIL","PASS")</f>
        <v/>
      </c>
    </row>
    <row r="19" ht="26" customHeight="1">
      <c r="B19" s="55" t="inlineStr">
        <is>
          <t>REQ·k_mp_differs_from_published</t>
        </is>
      </c>
      <c r="C19" s="56" t="inlineStr">
        <is>
          <t>0. Cover 0.15 — “Is this monitoring period different from the period in the monitoring report already pub” is completed</t>
        </is>
      </c>
      <c r="D19" s="57" t="inlineStr">
        <is>
          <t>blocking · in this workbook</t>
        </is>
      </c>
      <c r="E19" s="58">
        <f>IF(LEN(TRIM('0. Cover'!F25&amp;""))=0,"FAIL","PASS")</f>
        <v/>
      </c>
    </row>
    <row r="20" ht="15" customHeight="1">
      <c r="B20" s="55" t="inlineStr">
        <is>
          <t>REQ·k_crediting_period_type</t>
        </is>
      </c>
      <c r="C20" s="56" t="inlineStr">
        <is>
          <t>0. Cover 0.17 — “Crediting period type” is completed</t>
        </is>
      </c>
      <c r="D20" s="57" t="inlineStr">
        <is>
          <t>blocking · in this workbook</t>
        </is>
      </c>
      <c r="E20" s="58">
        <f>IF(LEN(TRIM('0. Cover'!F29&amp;""))=0,"FAIL","PASS")</f>
        <v/>
      </c>
    </row>
    <row r="21" ht="15" customHeight="1">
      <c r="B21" s="55" t="inlineStr">
        <is>
          <t>REQ·k_crediting_period_start</t>
        </is>
      </c>
      <c r="C21" s="56" t="inlineStr">
        <is>
          <t>0. Cover 0.18 — “Crediting period start date” is completed</t>
        </is>
      </c>
      <c r="D21" s="57" t="inlineStr">
        <is>
          <t>blocking · in this workbook</t>
        </is>
      </c>
      <c r="E21" s="58">
        <f>IF(LEN(TRIM('0. Cover'!F30&amp;""))=0,"FAIL","PASS")</f>
        <v/>
      </c>
    </row>
    <row r="22" ht="15" customHeight="1">
      <c r="B22" s="55" t="inlineStr">
        <is>
          <t>REQ·k_crediting_period_end</t>
        </is>
      </c>
      <c r="C22" s="56" t="inlineStr">
        <is>
          <t>0. Cover 0.19 — “Crediting period end date” is completed</t>
        </is>
      </c>
      <c r="D22" s="57" t="inlineStr">
        <is>
          <t>blocking · in this workbook</t>
        </is>
      </c>
      <c r="E22" s="58">
        <f>IF(LEN(TRIM('0. Cover'!F31&amp;""))=0,"FAIL","PASS")</f>
        <v/>
      </c>
    </row>
    <row r="23" ht="15" customHeight="1">
      <c r="B23" s="55" t="inlineStr">
        <is>
          <t>REQ·k_activity_scale</t>
        </is>
      </c>
      <c r="C23" s="56" t="inlineStr">
        <is>
          <t>0. Cover 0.20 — “Scale of the Mitigation Activity” is completed</t>
        </is>
      </c>
      <c r="D23" s="57" t="inlineStr">
        <is>
          <t>blocking · in this workbook</t>
        </is>
      </c>
      <c r="E23" s="58">
        <f>IF(LEN(TRIM('0. Cover'!F32&amp;""))=0,"FAIL","PASS")</f>
        <v/>
      </c>
    </row>
    <row r="24" ht="15" customHeight="1">
      <c r="B24" s="55" t="inlineStr">
        <is>
          <t>REQ·k_sign_convention</t>
        </is>
      </c>
      <c r="C24" s="56" t="inlineStr">
        <is>
          <t>0. Cover 0.21 — “Sign convention applied” is completed</t>
        </is>
      </c>
      <c r="D24" s="57" t="inlineStr">
        <is>
          <t>blocking · in this workbook</t>
        </is>
      </c>
      <c r="E24" s="58">
        <f>IF(LEN(TRIM('0. Cover'!F33&amp;""))=0,"FAIL","PASS")</f>
        <v/>
      </c>
    </row>
    <row r="25" ht="15" customHeight="1">
      <c r="B25" s="55" t="inlineStr">
        <is>
          <t>REQ·k_transferring_party</t>
        </is>
      </c>
      <c r="C25" s="56" t="inlineStr">
        <is>
          <t>0. Cover 0.22 — “Transferring participating Party” is completed</t>
        </is>
      </c>
      <c r="D25" s="57" t="inlineStr">
        <is>
          <t>blocking · in this workbook</t>
        </is>
      </c>
      <c r="E25" s="58">
        <f>IF(LEN(TRIM('0. Cover'!F36&amp;""))=0,"FAIL","PASS")</f>
        <v/>
      </c>
    </row>
    <row r="26" ht="15" customHeight="1">
      <c r="B26" s="55" t="inlineStr">
        <is>
          <t>REQ·k_applied_methodology_standard</t>
        </is>
      </c>
      <c r="C26" s="56" t="inlineStr">
        <is>
          <t>0. Cover 0.24 — “Applied methodology standard” is completed</t>
        </is>
      </c>
      <c r="D26" s="57" t="inlineStr">
        <is>
          <t>blocking · in this workbook</t>
        </is>
      </c>
      <c r="E26" s="58">
        <f>IF(LEN(TRIM('0. Cover'!F38&amp;""))=0,"FAIL","PASS")</f>
        <v/>
      </c>
    </row>
    <row r="27" ht="15" customHeight="1">
      <c r="B27" s="55" t="inlineStr">
        <is>
          <t>REQ·k_applied_methodology_id</t>
        </is>
      </c>
      <c r="C27" s="56" t="inlineStr">
        <is>
          <t>0. Cover 0.25 — “Applied methodology identifier and version” is completed</t>
        </is>
      </c>
      <c r="D27" s="57" t="inlineStr">
        <is>
          <t>blocking · in this workbook</t>
        </is>
      </c>
      <c r="E27" s="58">
        <f>IF(LEN(TRIM('0. Cover'!F39&amp;""))=0,"FAIL","PASS")</f>
        <v/>
      </c>
    </row>
    <row r="28" ht="15" customHeight="1">
      <c r="B28" s="55" t="inlineStr">
        <is>
          <t>REQ·k_sectoral_scope</t>
        </is>
      </c>
      <c r="C28" s="56" t="inlineStr">
        <is>
          <t>0. Cover 0.27 — “Sectoral scope” is completed</t>
        </is>
      </c>
      <c r="D28" s="57" t="inlineStr">
        <is>
          <t>blocking · in this workbook</t>
        </is>
      </c>
      <c r="E28" s="58">
        <f>IF(LEN(TRIM('0. Cover'!F41&amp;""))=0,"FAIL","PASS")</f>
        <v/>
      </c>
    </row>
    <row r="29" ht="15" customHeight="1">
      <c r="B29" s="55" t="inlineStr">
        <is>
          <t>REQ·k_gwp_source</t>
        </is>
      </c>
      <c r="C29" s="56" t="inlineStr">
        <is>
          <t>0. Cover 0.28 — “Global warming potential values applied” is completed</t>
        </is>
      </c>
      <c r="D29" s="57" t="inlineStr">
        <is>
          <t>blocking · in this workbook</t>
        </is>
      </c>
      <c r="E29" s="58">
        <f>IF(LEN(TRIM('0. Cover'!F42&amp;""))=0,"FAIL","PASS")</f>
        <v/>
      </c>
    </row>
    <row r="30" ht="26" customHeight="1">
      <c r="B30" s="55" t="inlineStr">
        <is>
          <t>REQ·k_ex_ante_madd_amount_cover</t>
        </is>
      </c>
      <c r="C30" s="56" t="inlineStr">
        <is>
          <t>0. Cover 0.33 — “Amount estimated ex-ante for this monitoring period in the MADD” is completed</t>
        </is>
      </c>
      <c r="D30" s="57" t="inlineStr">
        <is>
          <t>blocking · in this workbook</t>
        </is>
      </c>
      <c r="E30" s="58">
        <f>IF(LEN(TRIM('0. Cover'!F50&amp;""))=0,"FAIL","PASS")</f>
        <v/>
      </c>
    </row>
    <row r="31" ht="15" customHeight="1">
      <c r="B31" s="55" t="inlineStr">
        <is>
          <t>REQ·k_1a_general_description</t>
        </is>
      </c>
      <c r="C31" s="56" t="inlineStr">
        <is>
          <t>1. Section A 1A — “General description of Mitigation Activity” is completed</t>
        </is>
      </c>
      <c r="D31" s="57" t="inlineStr">
        <is>
          <t>blocking · in this workbook</t>
        </is>
      </c>
      <c r="E31" s="58">
        <f>IF(LEN(TRIM('1. Section A'!F8&amp;""))=0,"FAIL","PASS")</f>
        <v/>
      </c>
    </row>
    <row r="32" ht="15" customHeight="1">
      <c r="B32" s="55" t="inlineStr">
        <is>
          <t>REQ·k_2a_location</t>
        </is>
      </c>
      <c r="C32" s="56" t="inlineStr">
        <is>
          <t>1. Section A 2A — “Location of Mitigation Activity, including coordinates” is completed</t>
        </is>
      </c>
      <c r="D32" s="57" t="inlineStr">
        <is>
          <t>blocking · in this workbook</t>
        </is>
      </c>
      <c r="E32" s="58">
        <f>IF(LEN(TRIM('1. Section A'!F11&amp;""))=0,"FAIL","PASS")</f>
        <v/>
      </c>
    </row>
    <row r="33" ht="15" customHeight="1">
      <c r="B33" s="55" t="inlineStr">
        <is>
          <t>REQ·k_2a_district</t>
        </is>
      </c>
      <c r="C33" s="56" t="inlineStr">
        <is>
          <t>1. Section A 2A.1 — “District(s)” is completed</t>
        </is>
      </c>
      <c r="D33" s="57" t="inlineStr">
        <is>
          <t>blocking · in this workbook</t>
        </is>
      </c>
      <c r="E33" s="58">
        <f>IF(LEN(TRIM('1. Section A'!F12&amp;""))=0,"FAIL","PASS")</f>
        <v/>
      </c>
    </row>
    <row r="34" ht="15" customHeight="1">
      <c r="B34" s="55" t="inlineStr">
        <is>
          <t>REQ·k_2a_latitude</t>
        </is>
      </c>
      <c r="C34" s="56" t="inlineStr">
        <is>
          <t>1. Section A 2A.2 — “Latitude” is completed</t>
        </is>
      </c>
      <c r="D34" s="57" t="inlineStr">
        <is>
          <t>blocking · in this workbook</t>
        </is>
      </c>
      <c r="E34" s="58">
        <f>IF(LEN(TRIM('1. Section A'!F13&amp;""))=0,"FAIL","PASS")</f>
        <v/>
      </c>
    </row>
    <row r="35" ht="15" customHeight="1">
      <c r="B35" s="55" t="inlineStr">
        <is>
          <t>REQ·k_2a_longitude</t>
        </is>
      </c>
      <c r="C35" s="56" t="inlineStr">
        <is>
          <t>1. Section A 2A.3 — “Longitude” is completed</t>
        </is>
      </c>
      <c r="D35" s="57" t="inlineStr">
        <is>
          <t>blocking · in this workbook</t>
        </is>
      </c>
      <c r="E35" s="58">
        <f>IF(LEN(TRIM('1. Section A'!F14&amp;""))=0,"FAIL","PASS")</f>
        <v/>
      </c>
    </row>
    <row r="36" ht="26" customHeight="1">
      <c r="B36" s="55" t="inlineStr">
        <is>
          <t>REQ·k_4a_methodology_references</t>
        </is>
      </c>
      <c r="C36" s="56" t="inlineStr">
        <is>
          <t>1. Section A 4A — “References to applied methodologies and standardized baselines” is completed</t>
        </is>
      </c>
      <c r="D36" s="57" t="inlineStr">
        <is>
          <t>blocking · in this workbook</t>
        </is>
      </c>
      <c r="E36" s="58">
        <f>IF(LEN(TRIM('1. Section A'!F16&amp;""))=0,"FAIL","PASS")</f>
        <v/>
      </c>
    </row>
    <row r="37" ht="15" customHeight="1">
      <c r="B37" s="55" t="inlineStr">
        <is>
          <t>TBL·k_3a_parties</t>
        </is>
      </c>
      <c r="C37" s="56" t="inlineStr">
        <is>
          <t>1. Section A — table “3.1A Involved Parties” has at least 2 completed row(s)</t>
        </is>
      </c>
      <c r="D37" s="57" t="inlineStr">
        <is>
          <t>blocking · in this workbook</t>
        </is>
      </c>
      <c r="E37" s="58">
        <f>IF(COUNTA('1. Section A'!B23:B34)&gt;=2,"PASS","FAIL")</f>
        <v/>
      </c>
    </row>
    <row r="38" ht="26" customHeight="1">
      <c r="B38" s="55" t="inlineStr">
        <is>
          <t>TBL·k_3a_participants</t>
        </is>
      </c>
      <c r="C38" s="56" t="inlineStr">
        <is>
          <t>1. Section A — table “3.2A / 3.3A Mitigation Activity Participants” has at least 1 completed row(s)</t>
        </is>
      </c>
      <c r="D38" s="57" t="inlineStr">
        <is>
          <t>blocking · in this workbook</t>
        </is>
      </c>
      <c r="E38" s="58">
        <f>IF(COUNTA('1. Section A'!B39:B56)&gt;=1,"PASS","FAIL")</f>
        <v/>
      </c>
    </row>
    <row r="39" ht="15" customHeight="1">
      <c r="B39" s="55" t="inlineStr">
        <is>
          <t>REQ·k_1b_implemented_description</t>
        </is>
      </c>
      <c r="C39" s="56" t="inlineStr">
        <is>
          <t>2. Section B 1B — “Description of implemented Mitigation Activity” is completed</t>
        </is>
      </c>
      <c r="D39" s="57" t="inlineStr">
        <is>
          <t>blocking · in this workbook</t>
        </is>
      </c>
      <c r="E39" s="58">
        <f>IF(LEN(TRIM('2. Section B'!F8&amp;""))=0,"FAIL","PASS")</f>
        <v/>
      </c>
    </row>
    <row r="40" ht="15" customHeight="1">
      <c r="B40" s="55" t="inlineStr">
        <is>
          <t>REQ·k_2b_post_registration_changes</t>
        </is>
      </c>
      <c r="C40" s="56" t="inlineStr">
        <is>
          <t>2. Section B 2B — “Post-registration changes — summary” is completed</t>
        </is>
      </c>
      <c r="D40" s="57" t="inlineStr">
        <is>
          <t>blocking · in this workbook</t>
        </is>
      </c>
      <c r="E40" s="58">
        <f>IF(LEN(TRIM('2. Section B'!F12&amp;""))=0,"FAIL","PASS")</f>
        <v/>
      </c>
    </row>
    <row r="41" ht="15" customHeight="1">
      <c r="B41" s="55" t="inlineStr">
        <is>
          <t>REQ·k_1c_monitoring_system_description</t>
        </is>
      </c>
      <c r="C41" s="56" t="inlineStr">
        <is>
          <t>3. Section C 1C — “Description of the Monitoring System” is completed</t>
        </is>
      </c>
      <c r="D41" s="57" t="inlineStr">
        <is>
          <t>blocking · in this workbook</t>
        </is>
      </c>
      <c r="E41" s="58">
        <f>IF(LEN(TRIM('3. Section C'!F8&amp;""))=0,"FAIL","PASS")</f>
        <v/>
      </c>
    </row>
    <row r="42" ht="15" customHeight="1">
      <c r="B42" s="55" t="inlineStr">
        <is>
          <t>REQ·k_1c_responsibilities</t>
        </is>
      </c>
      <c r="C42" s="56" t="inlineStr">
        <is>
          <t>3. Section C 1C.1 — “Organisational responsibilities for monitoring” is completed</t>
        </is>
      </c>
      <c r="D42" s="57" t="inlineStr">
        <is>
          <t>blocking · in this workbook</t>
        </is>
      </c>
      <c r="E42" s="58">
        <f>IF(LEN(TRIM('3. Section C'!F9&amp;""))=0,"FAIL","PASS")</f>
        <v/>
      </c>
    </row>
    <row r="43" ht="15" customHeight="1">
      <c r="B43" s="55" t="inlineStr">
        <is>
          <t>REQ·k_1c_data_flow</t>
        </is>
      </c>
      <c r="C43" s="56" t="inlineStr">
        <is>
          <t>3. Section C 1C.2 — “Data flow from measurement to reported figure” is completed</t>
        </is>
      </c>
      <c r="D43" s="57" t="inlineStr">
        <is>
          <t>blocking · in this workbook</t>
        </is>
      </c>
      <c r="E43" s="58">
        <f>IF(LEN(TRIM('3. Section C'!F10&amp;""))=0,"FAIL","PASS")</f>
        <v/>
      </c>
    </row>
    <row r="44" ht="15" customHeight="1">
      <c r="B44" s="55" t="inlineStr">
        <is>
          <t>REQ·k_1c_archiving</t>
        </is>
      </c>
      <c r="C44" s="56" t="inlineStr">
        <is>
          <t>3. Section C 1C.3 — “Data archiving arrangements” is completed</t>
        </is>
      </c>
      <c r="D44" s="57" t="inlineStr">
        <is>
          <t>blocking · in this workbook</t>
        </is>
      </c>
      <c r="E44" s="58">
        <f>IF(LEN(TRIM('3. Section C'!F11&amp;""))=0,"FAIL","PASS")</f>
        <v/>
      </c>
    </row>
    <row r="45" ht="15" customHeight="1">
      <c r="B45" s="55" t="inlineStr">
        <is>
          <t>REQ·k_1c_retention_years</t>
        </is>
      </c>
      <c r="C45" s="56" t="inlineStr">
        <is>
          <t>3. Section C 1C.4 — “Record retention period” is completed</t>
        </is>
      </c>
      <c r="D45" s="57" t="inlineStr">
        <is>
          <t>blocking · in this workbook</t>
        </is>
      </c>
      <c r="E45" s="58">
        <f>IF(LEN(TRIM('3. Section C'!F12&amp;""))=0,"FAIL","PASS")</f>
        <v/>
      </c>
    </row>
    <row r="46" ht="15" customHeight="1">
      <c r="B46" s="55" t="inlineStr">
        <is>
          <t>REQ·k_1c_missing_data</t>
        </is>
      </c>
      <c r="C46" s="56" t="inlineStr">
        <is>
          <t>3. Section C 1C.5 — “Procedure for missing data and data gaps” is completed</t>
        </is>
      </c>
      <c r="D46" s="57" t="inlineStr">
        <is>
          <t>blocking · in this workbook</t>
        </is>
      </c>
      <c r="E46" s="58">
        <f>IF(LEN(TRIM('3. Section C'!F13&amp;""))=0,"FAIL","PASS")</f>
        <v/>
      </c>
    </row>
    <row r="47" ht="15" customHeight="1">
      <c r="B47" s="55" t="inlineStr">
        <is>
          <t>REQ·k_1c_internal_audit</t>
        </is>
      </c>
      <c r="C47" s="56" t="inlineStr">
        <is>
          <t>3. Section C 1C.6 — “Internal audit and training arrangements” is completed</t>
        </is>
      </c>
      <c r="D47" s="57" t="inlineStr">
        <is>
          <t>blocking · in this workbook</t>
        </is>
      </c>
      <c r="E47" s="58">
        <f>IF(LEN(TRIM('3. Section C'!F14&amp;""))=0,"FAIL","PASS")</f>
        <v/>
      </c>
    </row>
    <row r="48" ht="26" customHeight="1">
      <c r="B48" s="55" t="inlineStr">
        <is>
          <t>TBL·k_param_exante</t>
        </is>
      </c>
      <c r="C48" s="56" t="inlineStr">
        <is>
          <t>4. Section D ex-ante — table “1D. Data or parameter fixed ex-ante” has at least 1 completed row(s)</t>
        </is>
      </c>
      <c r="D48" s="57" t="inlineStr">
        <is>
          <t>blocking · in this workbook</t>
        </is>
      </c>
      <c r="E48" s="58">
        <f>IF(COUNTA('4. Section D ex-ante'!B9:B53)&gt;=1,"PASS","FAIL")</f>
        <v/>
      </c>
    </row>
    <row r="49" ht="26" customHeight="1">
      <c r="B49" s="55" t="inlineStr">
        <is>
          <t>TBL·k_param_monitored</t>
        </is>
      </c>
      <c r="C49" s="56" t="inlineStr">
        <is>
          <t>5. Section D monitored — table “2D. Monitored data or parameter” has at least 1 completed row(s)</t>
        </is>
      </c>
      <c r="D49" s="57" t="inlineStr">
        <is>
          <t>blocking · in this workbook</t>
        </is>
      </c>
      <c r="E49" s="58">
        <f>IF(COUNTA('5. Section D monitored'!B9:B53)&gt;=1,"PASS","FAIL")</f>
        <v/>
      </c>
    </row>
    <row r="50" ht="26" customHeight="1">
      <c r="B50" s="55" t="inlineStr">
        <is>
          <t>REQ·k_3d_sampling_applies</t>
        </is>
      </c>
      <c r="C50" s="56" t="inlineStr">
        <is>
          <t>6. Section D sampling 3D.0 — “Does the methodology rely on sampling or surveys?” is completed</t>
        </is>
      </c>
      <c r="D50" s="57" t="inlineStr">
        <is>
          <t>blocking · in this workbook</t>
        </is>
      </c>
      <c r="E50" s="58">
        <f>IF(LEN(TRIM('6. Section D sampling'!F8&amp;""))=0,"FAIL","PASS")</f>
        <v/>
      </c>
    </row>
    <row r="51" ht="26" customHeight="1">
      <c r="B51" s="55" t="inlineStr">
        <is>
          <t>REQ·k_1e_baseline_calculation</t>
        </is>
      </c>
      <c r="C51" s="56" t="inlineStr">
        <is>
          <t>7. Section E steps 1E — “Calculation of baseline emissions or baseline net removals” is completed</t>
        </is>
      </c>
      <c r="D51" s="57" t="inlineStr">
        <is>
          <t>blocking · in this workbook</t>
        </is>
      </c>
      <c r="E51" s="58">
        <f>IF(LEN(TRIM('7. Section E steps'!F8&amp;""))=0,"FAIL","PASS")</f>
        <v/>
      </c>
    </row>
    <row r="52" ht="15" customHeight="1">
      <c r="B52" s="55" t="inlineStr">
        <is>
          <t>TBL·k_1e_lines</t>
        </is>
      </c>
      <c r="C52" s="56" t="inlineStr">
        <is>
          <t>7. Section E steps — table “1E calculation lines” has at least 1 completed row(s)</t>
        </is>
      </c>
      <c r="D52" s="57" t="inlineStr">
        <is>
          <t>blocking · in this workbook</t>
        </is>
      </c>
      <c r="E52" s="58">
        <f>IF(COUNTA('7. Section E steps'!B12:B36)&gt;=1,"PASS","FAIL")</f>
        <v/>
      </c>
    </row>
    <row r="53" ht="26" customHeight="1">
      <c r="B53" s="55" t="inlineStr">
        <is>
          <t>REQ·k_2e_project_calculation</t>
        </is>
      </c>
      <c r="C53" s="56" t="inlineStr">
        <is>
          <t>7. Section E steps 2E — “Calculation of project emissions or actual net removals” is completed</t>
        </is>
      </c>
      <c r="D53" s="57" t="inlineStr">
        <is>
          <t>blocking · in this workbook</t>
        </is>
      </c>
      <c r="E53" s="58">
        <f>IF(LEN(TRIM('7. Section E steps'!F41&amp;""))=0,"FAIL","PASS")</f>
        <v/>
      </c>
    </row>
    <row r="54" ht="15" customHeight="1">
      <c r="B54" s="55" t="inlineStr">
        <is>
          <t>TBL·k_2e_lines</t>
        </is>
      </c>
      <c r="C54" s="56" t="inlineStr">
        <is>
          <t>7. Section E steps — table “2E calculation lines” has at least 1 completed row(s)</t>
        </is>
      </c>
      <c r="D54" s="57" t="inlineStr">
        <is>
          <t>blocking · in this workbook</t>
        </is>
      </c>
      <c r="E54" s="58">
        <f>IF(COUNTA('7. Section E steps'!B45:B69)&gt;=1,"PASS","FAIL")</f>
        <v/>
      </c>
    </row>
    <row r="55" ht="15" customHeight="1">
      <c r="B55" s="55" t="inlineStr">
        <is>
          <t>REQ·k_3e_leakage_applies</t>
        </is>
      </c>
      <c r="C55" s="56" t="inlineStr">
        <is>
          <t>7. Section E steps 3E.0 — “Does the applied methodology define leakage?” is completed</t>
        </is>
      </c>
      <c r="D55" s="57" t="inlineStr">
        <is>
          <t>blocking · in this workbook</t>
        </is>
      </c>
      <c r="E55" s="58">
        <f>IF(LEN(TRIM('7. Section E steps'!F74&amp;""))=0,"FAIL","PASS")</f>
        <v/>
      </c>
    </row>
    <row r="56" ht="26" customHeight="1">
      <c r="B56" s="55" t="inlineStr">
        <is>
          <t>TBL·k_4e_vintage</t>
        </is>
      </c>
      <c r="C56" s="56" t="inlineStr">
        <is>
          <t>8. Section E result — table “Vintage allocation of the net result” has at least 1 completed row(s)</t>
        </is>
      </c>
      <c r="D56" s="57" t="inlineStr">
        <is>
          <t>blocking · in this workbook</t>
        </is>
      </c>
      <c r="E56" s="58">
        <f>IF(COUNTA('8. Section E result'!B16:B30)&gt;=1,"PASS","FAIL")</f>
        <v/>
      </c>
    </row>
    <row r="57" ht="26" customHeight="1">
      <c r="B57" s="55" t="inlineStr">
        <is>
          <t>REQ·k_6e_ex_ante_explanation</t>
        </is>
      </c>
      <c r="C57" s="56" t="inlineStr">
        <is>
          <t>9. Section E 5E-8E 6E — “Explanation of calculation of the amount estimated ex-ante for this monitoring period in” is completed</t>
        </is>
      </c>
      <c r="D57" s="57" t="inlineStr">
        <is>
          <t>blocking · in this workbook</t>
        </is>
      </c>
      <c r="E57" s="58">
        <f>IF(LEN(TRIM('9. Section E 5E-8E'!F12&amp;""))=0,"FAIL","PASS")</f>
        <v/>
      </c>
    </row>
    <row r="58" ht="26" customHeight="1">
      <c r="B58" s="55" t="inlineStr">
        <is>
          <t>REQ·k_1f_sd_summary</t>
        </is>
      </c>
      <c r="C58" s="56" t="inlineStr">
        <is>
          <t>10. Section F SD 1F — “Summary of sustainable development performance during this monitoring period” is completed</t>
        </is>
      </c>
      <c r="D58" s="57" t="inlineStr">
        <is>
          <t>blocking · in this workbook</t>
        </is>
      </c>
      <c r="E58" s="58">
        <f>IF(LEN(TRIM('10. Section F SD'!F8&amp;""))=0,"FAIL","PASS")</f>
        <v/>
      </c>
    </row>
    <row r="59" ht="15" customHeight="1">
      <c r="B59" s="55" t="inlineStr">
        <is>
          <t>TBL·k_1f_sd_indicators</t>
        </is>
      </c>
      <c r="C59" s="56" t="inlineStr">
        <is>
          <t>10. Section F SD — table “SDG indicator performance” has at least 1 completed row(s)</t>
        </is>
      </c>
      <c r="D59" s="57" t="inlineStr">
        <is>
          <t>blocking · in this workbook</t>
        </is>
      </c>
      <c r="E59" s="58">
        <f>IF(COUNTA('10. Section F SD'!B12:B36)&gt;=1,"PASS","FAIL")</f>
        <v/>
      </c>
    </row>
    <row r="60" ht="26" customHeight="1">
      <c r="B60" s="55" t="inlineStr">
        <is>
          <t>REQ·k_2f_safeguards_summary</t>
        </is>
      </c>
      <c r="C60" s="56" t="inlineStr">
        <is>
          <t>10. Section F SD 2F — “Safeguard performance and any incident during this monitoring period” is completed</t>
        </is>
      </c>
      <c r="D60" s="57" t="inlineStr">
        <is>
          <t>blocking · in this workbook</t>
        </is>
      </c>
      <c r="E60" s="58">
        <f>IF(LEN(TRIM('10. Section F SD'!F40&amp;""))=0,"FAIL","PASS")</f>
        <v/>
      </c>
    </row>
    <row r="61" ht="15" customHeight="1">
      <c r="B61" s="55" t="inlineStr">
        <is>
          <t>TBL·k_2f_safeguards</t>
        </is>
      </c>
      <c r="C61" s="56" t="inlineStr">
        <is>
          <t>10. Section F SD — table “Safeguard monitoring” has at least 1 completed row(s)</t>
        </is>
      </c>
      <c r="D61" s="57" t="inlineStr">
        <is>
          <t>blocking · in this workbook</t>
        </is>
      </c>
      <c r="E61" s="58">
        <f>IF(COUNTA('10. Section F SD'!B44:B58)&gt;=1,"PASS","FAIL")</f>
        <v/>
      </c>
    </row>
    <row r="62" ht="15" customHeight="1">
      <c r="B62" s="55" t="inlineStr">
        <is>
          <t>REQ·k_3f_stakeholder_activity</t>
        </is>
      </c>
      <c r="C62" s="56" t="inlineStr">
        <is>
          <t>10. Section F SD 3F — “Stakeholder engagement during this monitoring period” is completed</t>
        </is>
      </c>
      <c r="D62" s="57" t="inlineStr">
        <is>
          <t>blocking · in this workbook</t>
        </is>
      </c>
      <c r="E62" s="58">
        <f>IF(LEN(TRIM('10. Section F SD'!F62&amp;""))=0,"FAIL","PASS")</f>
        <v/>
      </c>
    </row>
    <row r="63" ht="26" customHeight="1">
      <c r="B63" s="55" t="inlineStr">
        <is>
          <t>REQ·k_4f_reversal_occurred</t>
        </is>
      </c>
      <c r="C63" s="56" t="inlineStr">
        <is>
          <t>10. Section F SD 4F — “Did any reversal of emission reductions or removals occur during this monitoring period?” is completed</t>
        </is>
      </c>
      <c r="D63" s="57" t="inlineStr">
        <is>
          <t>blocking · in this workbook</t>
        </is>
      </c>
      <c r="E63" s="58">
        <f>IF(LEN(TRIM('10. Section F SD'!F89&amp;""))=0,"FAIL","PASS")</f>
        <v/>
      </c>
    </row>
    <row r="64" ht="26" customHeight="1">
      <c r="B64" s="55" t="inlineStr">
        <is>
          <t>REQ·k_att_clean</t>
        </is>
      </c>
      <c r="C64" s="56" t="inlineStr">
        <is>
          <t>11. Attachments &amp; sign-off A1 — “Monitoring report in clean format — Annex Ref ID” is completed</t>
        </is>
      </c>
      <c r="D64" s="57" t="inlineStr">
        <is>
          <t>blocking · in this workbook</t>
        </is>
      </c>
      <c r="E64" s="58">
        <f>IF(LEN(TRIM('11. Attachments &amp; sign-off'!F8&amp;""))=0,"FAIL","PASS")</f>
        <v/>
      </c>
    </row>
    <row r="65" ht="15" customHeight="1">
      <c r="B65" s="55" t="inlineStr">
        <is>
          <t>REQ·k_att_raw_data</t>
        </is>
      </c>
      <c r="C65" s="56" t="inlineStr">
        <is>
          <t>11. Attachments &amp; sign-off A3 — “Raw monitoring data export — Annex Ref ID” is completed</t>
        </is>
      </c>
      <c r="D65" s="57" t="inlineStr">
        <is>
          <t>blocking · in this workbook</t>
        </is>
      </c>
      <c r="E65" s="58">
        <f>IF(LEN(TRIM('11. Attachments &amp; sign-off'!F10&amp;""))=0,"FAIL","PASS")</f>
        <v/>
      </c>
    </row>
    <row r="66" ht="26" customHeight="1">
      <c r="B66" s="55" t="inlineStr">
        <is>
          <t>REQ·k_att_photos</t>
        </is>
      </c>
      <c r="C66" s="56" t="inlineStr">
        <is>
          <t>11. Attachments &amp; sign-off A6 — “Site and equipment photographs — Annex Ref ID” is completed</t>
        </is>
      </c>
      <c r="D66" s="57" t="inlineStr">
        <is>
          <t>blocking · in this workbook</t>
        </is>
      </c>
      <c r="E66" s="58">
        <f>IF(LEN(TRIM('11. Attachments &amp; sign-off'!F13&amp;""))=0,"FAIL","PASS")</f>
        <v/>
      </c>
    </row>
    <row r="67" ht="15" customHeight="1">
      <c r="B67" s="55" t="inlineStr">
        <is>
          <t>REQ·k_att_maps</t>
        </is>
      </c>
      <c r="C67" s="56" t="inlineStr">
        <is>
          <t>11. Attachments &amp; sign-off A7 — “Map or GIS boundary file — Annex Ref ID” is completed</t>
        </is>
      </c>
      <c r="D67" s="57" t="inlineStr">
        <is>
          <t>blocking · in this workbook</t>
        </is>
      </c>
      <c r="E67" s="58">
        <f>IF(LEN(TRIM('11. Attachments &amp; sign-off'!F14&amp;""))=0,"FAIL","PASS")</f>
        <v/>
      </c>
    </row>
    <row r="68" ht="26" customHeight="1">
      <c r="B68" s="55" t="inlineStr">
        <is>
          <t>REQ·k_att_madd</t>
        </is>
      </c>
      <c r="C68" s="56" t="inlineStr">
        <is>
          <t>11. Attachments &amp; sign-off A10 — “The registered MADD version applicable to this report — Annex Ref ID” is completed</t>
        </is>
      </c>
      <c r="D68" s="57" t="inlineStr">
        <is>
          <t>blocking · in this workbook</t>
        </is>
      </c>
      <c r="E68" s="58">
        <f>IF(LEN(TRIM('11. Attachments &amp; sign-off'!F17&amp;""))=0,"FAIL","PASS")</f>
        <v/>
      </c>
    </row>
    <row r="69" ht="26" customHeight="1">
      <c r="B69" s="55" t="inlineStr">
        <is>
          <t>REQ·k_declaration</t>
        </is>
      </c>
      <c r="C69" s="56" t="inlineStr">
        <is>
          <t>11. Attachments &amp; sign-off D1 — “I confirm that this Monitoring Report has been prepared in accordance with the monitorin” is completed</t>
        </is>
      </c>
      <c r="D69" s="57" t="inlineStr">
        <is>
          <t>blocking · in this workbook</t>
        </is>
      </c>
      <c r="E69" s="58">
        <f>IF(LEN(TRIM('11. Attachments &amp; sign-off'!F20&amp;""))=0,"FAIL","PASS")</f>
        <v/>
      </c>
    </row>
    <row r="70" ht="15" customHeight="1">
      <c r="B70" s="55" t="inlineStr">
        <is>
          <t>REQ·k_signed_by</t>
        </is>
      </c>
      <c r="C70" s="56" t="inlineStr">
        <is>
          <t>11. Attachments &amp; sign-off D2 — “Submitted by (full name)” is completed</t>
        </is>
      </c>
      <c r="D70" s="57" t="inlineStr">
        <is>
          <t>blocking · in this workbook</t>
        </is>
      </c>
      <c r="E70" s="58">
        <f>IF(LEN(TRIM('11. Attachments &amp; sign-off'!F21&amp;""))=0,"FAIL","PASS")</f>
        <v/>
      </c>
    </row>
    <row r="71" ht="15" customHeight="1">
      <c r="B71" s="55" t="inlineStr">
        <is>
          <t>REQ·k_signed_position</t>
        </is>
      </c>
      <c r="C71" s="56" t="inlineStr">
        <is>
          <t>11. Attachments &amp; sign-off D3 — “Designation / position” is completed</t>
        </is>
      </c>
      <c r="D71" s="57" t="inlineStr">
        <is>
          <t>blocking · in this workbook</t>
        </is>
      </c>
      <c r="E71" s="58">
        <f>IF(LEN(TRIM('11. Attachments &amp; sign-off'!F22&amp;""))=0,"FAIL","PASS")</f>
        <v/>
      </c>
    </row>
    <row r="72" ht="15" customHeight="1">
      <c r="B72" s="55" t="inlineStr">
        <is>
          <t>REQ·k_signature_ref</t>
        </is>
      </c>
      <c r="C72" s="56" t="inlineStr">
        <is>
          <t>11. Attachments &amp; sign-off D4 — “Signature — Annex Ref ID of the signed page” is completed</t>
        </is>
      </c>
      <c r="D72" s="57" t="inlineStr">
        <is>
          <t>blocking · in this workbook</t>
        </is>
      </c>
      <c r="E72" s="58">
        <f>IF(LEN(TRIM('11. Attachments &amp; sign-off'!F23&amp;""))=0,"FAIL","PASS")</f>
        <v/>
      </c>
    </row>
    <row r="73" ht="15" customHeight="1">
      <c r="B73" s="55" t="inlineStr">
        <is>
          <t>REQ·k_signature_date</t>
        </is>
      </c>
      <c r="C73" s="56" t="inlineStr">
        <is>
          <t>11. Attachments &amp; sign-off D5 — “Date of signature” is completed</t>
        </is>
      </c>
      <c r="D73" s="57" t="inlineStr">
        <is>
          <t>blocking · in this workbook</t>
        </is>
      </c>
      <c r="E73" s="58">
        <f>IF(LEN(TRIM('11. Attachments &amp; sign-off'!F24&amp;""))=0,"FAIL","PASS")</f>
        <v/>
      </c>
    </row>
    <row r="74" ht="15" customHeight="1">
      <c r="B74" s="55" t="inlineStr">
        <is>
          <t>X·MP-ORDER</t>
        </is>
      </c>
      <c r="C74" s="56" t="inlineStr">
        <is>
          <t>The monitoring period end date is after its start date</t>
        </is>
      </c>
      <c r="D74" s="57" t="inlineStr">
        <is>
          <t>blocking · in this workbook</t>
        </is>
      </c>
      <c r="E74" s="58">
        <f>IF(OR('0. Cover'!F19="",'0. Cover'!F20=""),"FAIL",IF('0. Cover'!F20&gt;'0. Cover'!F19,"PASS","FAIL"))</f>
        <v/>
      </c>
    </row>
    <row r="75" ht="15" customHeight="1">
      <c r="B75" s="55" t="inlineStr">
        <is>
          <t>X·MP-COMPLETE</t>
        </is>
      </c>
      <c r="C75" s="56" t="inlineStr">
        <is>
          <t>The report completion date is on or after the end of the monitoring period</t>
        </is>
      </c>
      <c r="D75" s="57" t="inlineStr">
        <is>
          <t>blocking · in this workbook</t>
        </is>
      </c>
      <c r="E75" s="58">
        <f>IF(OR('0. Cover'!F14="",'0. Cover'!F20=""),"FAIL",IF('0. Cover'!F14&gt;='0. Cover'!F20,"PASS","FAIL"))</f>
        <v/>
      </c>
    </row>
    <row r="76" ht="15" customHeight="1">
      <c r="B76" s="55" t="inlineStr">
        <is>
          <t>X·MP-CONTIG</t>
        </is>
      </c>
      <c r="C76" s="56" t="inlineStr">
        <is>
          <t>The monitoring period starts the day after the previous one ended, or a gap is justified</t>
        </is>
      </c>
      <c r="D76" s="59" t="inlineStr">
        <is>
          <t>advisory · checked on upload by MCRS</t>
        </is>
      </c>
      <c r="E76" s="60" t="inlineStr">
        <is>
          <t>ON UPLOAD</t>
        </is>
      </c>
    </row>
    <row r="77" ht="15" customHeight="1">
      <c r="B77" s="55" t="inlineStr">
        <is>
          <t>X·MP-CONTAIN</t>
        </is>
      </c>
      <c r="C77" s="56" t="inlineStr">
        <is>
          <t>The monitoring period falls entirely inside the crediting period</t>
        </is>
      </c>
      <c r="D77" s="57" t="inlineStr">
        <is>
          <t>blocking · in this workbook</t>
        </is>
      </c>
      <c r="E77" s="58">
        <f>IF(OR('0. Cover'!F19="",'0. Cover'!F20="",'0. Cover'!F30="",'0. Cover'!F31=""),"FAIL",IF(AND('0. Cover'!F19&gt;='0. Cover'!F30,'0. Cover'!F20&lt;='0. Cover'!F31),"PASS","FAIL"))</f>
        <v/>
      </c>
    </row>
    <row r="78" ht="15" customHeight="1">
      <c r="B78" s="55" t="inlineStr">
        <is>
          <t>X·CP-2021</t>
        </is>
      </c>
      <c r="C78" s="56" t="inlineStr">
        <is>
          <t>The crediting period does not start before 1 January 2021</t>
        </is>
      </c>
      <c r="D78" s="57" t="inlineStr">
        <is>
          <t>blocking · in this workbook</t>
        </is>
      </c>
      <c r="E78" s="58">
        <f>IF('0. Cover'!F30="","FAIL",IF('0. Cover'!F30&gt;=DATE(2021,1,1),"PASS","FAIL"))</f>
        <v/>
      </c>
    </row>
    <row r="79" ht="15" customHeight="1">
      <c r="B79" s="55" t="inlineStr">
        <is>
          <t>X·PUBLISHED</t>
        </is>
      </c>
      <c r="C79" s="56" t="inlineStr">
        <is>
          <t>Where the period differs from the published report, the original period is stated</t>
        </is>
      </c>
      <c r="D79" s="59" t="inlineStr">
        <is>
          <t>blocking · checked on upload by MCRS</t>
        </is>
      </c>
      <c r="E79" s="60" t="inlineStr">
        <is>
          <t>ON UPLOAD</t>
        </is>
      </c>
    </row>
    <row r="80" ht="15" customHeight="1">
      <c r="B80" s="55" t="inlineStr">
        <is>
          <t>X·BALANCE</t>
        </is>
      </c>
      <c r="C80" s="56" t="inlineStr">
        <is>
          <t>The vintage allocation equals baseline minus project minus leakage</t>
        </is>
      </c>
      <c r="D80" s="57" t="inlineStr">
        <is>
          <t>blocking · in this workbook</t>
        </is>
      </c>
      <c r="E80" s="58">
        <f>IF(OR('8. Section E result'!F11="",'8. Section E result'!F35=""),"FAIL",IF(ABS('8. Section E result'!F11-'8. Section E result'!F35)&lt;=0.5,"PASS","FAIL"))</f>
        <v/>
      </c>
    </row>
    <row r="81" ht="15" customHeight="1">
      <c r="B81" s="55" t="inlineStr">
        <is>
          <t>X·NONNEG</t>
        </is>
      </c>
      <c r="C81" s="56" t="inlineStr">
        <is>
          <t>The total achieved amount is not negative</t>
        </is>
      </c>
      <c r="D81" s="57" t="inlineStr">
        <is>
          <t>blocking · in this workbook</t>
        </is>
      </c>
      <c r="E81" s="58">
        <f>IF('8. Section E result'!F35="","FAIL",IF('8. Section E result'!F35&gt;=0,"PASS","FAIL"))</f>
        <v/>
      </c>
    </row>
    <row r="82" ht="15" customHeight="1">
      <c r="B82" s="55" t="inlineStr">
        <is>
          <t>X·1E-RESULT</t>
        </is>
      </c>
      <c r="C82" s="56" t="inlineStr">
        <is>
          <t>Exactly one 1E calculation line is marked as the section result</t>
        </is>
      </c>
      <c r="D82" s="57" t="inlineStr">
        <is>
          <t>blocking · in this workbook</t>
        </is>
      </c>
      <c r="E82" s="58">
        <f>IF(COUNTIF('7. Section E steps'!J12:J36,"Yes")=1,"PASS","FAIL")</f>
        <v/>
      </c>
    </row>
    <row r="83" ht="15" customHeight="1">
      <c r="B83" s="55" t="inlineStr">
        <is>
          <t>X·2E-RESULT</t>
        </is>
      </c>
      <c r="C83" s="56" t="inlineStr">
        <is>
          <t>Exactly one 2E calculation line is marked as the section result</t>
        </is>
      </c>
      <c r="D83" s="57" t="inlineStr">
        <is>
          <t>blocking · in this workbook</t>
        </is>
      </c>
      <c r="E83" s="58">
        <f>IF(COUNTIF('7. Section E steps'!J45:J69,"Yes")=1,"PASS","FAIL")</f>
        <v/>
      </c>
    </row>
    <row r="84" ht="15" customHeight="1">
      <c r="B84" s="55" t="inlineStr">
        <is>
          <t>X·3E-RESULT</t>
        </is>
      </c>
      <c r="C84" s="56" t="inlineStr">
        <is>
          <t>Where leakage applies, exactly one 3E calculation line is marked as the section result</t>
        </is>
      </c>
      <c r="D84" s="57" t="inlineStr">
        <is>
          <t>blocking · in this workbook</t>
        </is>
      </c>
      <c r="E84" s="58">
        <f>IF('7. Section E steps'!F74="No","PASS",IF(COUNTIF('7. Section E steps'!J79:J93,"Yes")=1,"PASS","FAIL"))</f>
        <v/>
      </c>
    </row>
    <row r="85" ht="15" customHeight="1">
      <c r="B85" s="55" t="inlineStr">
        <is>
          <t>X·LEAKAGE-NA</t>
        </is>
      </c>
      <c r="C85" s="56" t="inlineStr">
        <is>
          <t>Where the methodology defines no leakage, that is stated in section 3E</t>
        </is>
      </c>
      <c r="D85" s="57" t="inlineStr">
        <is>
          <t>blocking · in this workbook</t>
        </is>
      </c>
      <c r="E85" s="58">
        <f>IF('7. Section E steps'!F74="No",IF(LEN(TRIM('7. Section E steps'!F75&amp;""))=0,"FAIL","PASS"),"PASS")</f>
        <v/>
      </c>
    </row>
    <row r="86" ht="15" customHeight="1">
      <c r="B86" s="55" t="inlineStr">
        <is>
          <t>X·VINTAGE-CP</t>
        </is>
      </c>
      <c r="C86" s="56" t="inlineStr">
        <is>
          <t>Every vintage year falls inside the crediting period</t>
        </is>
      </c>
      <c r="D86" s="57" t="inlineStr">
        <is>
          <t>blocking · in this workbook</t>
        </is>
      </c>
      <c r="E86" s="58">
        <f>IF(OR(COUNT('8. Section E result'!B16:B30)=0,'0. Cover'!F30="",'0. Cover'!F31=""),"FAIL",IF(AND(MIN('8. Section E result'!B16:B30)&gt;=YEAR('0. Cover'!F30),MAX('8. Section E result'!B16:B30)&lt;=YEAR('0. Cover'!F31)),"PASS","FAIL"))</f>
        <v/>
      </c>
    </row>
    <row r="87" ht="15" customHeight="1">
      <c r="B87" s="55" t="inlineStr">
        <is>
          <t>X·VINTAGE-MP</t>
        </is>
      </c>
      <c r="C87" s="56" t="inlineStr">
        <is>
          <t>Every vintage year intersects the monitoring period</t>
        </is>
      </c>
      <c r="D87" s="57" t="inlineStr">
        <is>
          <t>advisory · in this workbook</t>
        </is>
      </c>
      <c r="E87" s="58">
        <f>IF(OR(COUNT('8. Section E result'!B16:B30)=0,'0. Cover'!F19="",'0. Cover'!F20=""),"FAIL",IF(AND(MIN('8. Section E result'!B16:B30)&gt;=YEAR('0. Cover'!F19),MAX('8. Section E result'!B16:B30)&lt;=YEAR('0. Cover'!F20)),"PASS","REVIEW"))</f>
        <v/>
      </c>
    </row>
    <row r="88" ht="15" customHeight="1">
      <c r="B88" s="55" t="inlineStr">
        <is>
          <t>X·A62-2030</t>
        </is>
      </c>
      <c r="C88" s="56" t="inlineStr">
        <is>
          <t>For Article 6.2, no vintage year is later than 2030</t>
        </is>
      </c>
      <c r="D88" s="57" t="inlineStr">
        <is>
          <t>blocking · in this workbook</t>
        </is>
      </c>
      <c r="E88" s="58">
        <f>IF(ISNUMBER(SEARCH("6.4",'0. Cover'!F8)),"PASS",IF(COUNT('8. Section E result'!B16:B30)=0,"FAIL",IF(MAX('8. Section E result'!B16:B30)&lt;=2030,"PASS","FAIL")))</f>
        <v/>
      </c>
    </row>
    <row r="89" ht="37" customHeight="1">
      <c r="B89" s="55" t="inlineStr">
        <is>
          <t>X·5E-1</t>
        </is>
      </c>
      <c r="C89" s="56" t="inlineStr">
        <is>
          <t>Section 5.1E carries forward the mass-balance result unchanged. This confirms the carry-forward between sections rather than re-testing the balance itself — X·BALANCE does that, against the vintage allocation on another sheet</t>
        </is>
      </c>
      <c r="D89" s="57" t="inlineStr">
        <is>
          <t>blocking · in this workbook</t>
        </is>
      </c>
      <c r="E89" s="58">
        <f>IF(OR('9. Section E 5E-8E'!F8="",'8. Section E result'!F35=""),"FAIL",IF(ABS('9. Section E 5E-8E'!F8-'8. Section E result'!F35)&lt;=0.5,"PASS","FAIL"))</f>
        <v/>
      </c>
    </row>
    <row r="90" ht="15" customHeight="1">
      <c r="B90" s="55" t="inlineStr">
        <is>
          <t>X·7E-INC</t>
        </is>
      </c>
      <c r="C90" s="56" t="inlineStr">
        <is>
          <t>Where the achieved amount exceeds the ex-ante estimate, remarks are provided</t>
        </is>
      </c>
      <c r="D90" s="57" t="inlineStr">
        <is>
          <t>blocking · in this workbook</t>
        </is>
      </c>
      <c r="E90" s="58">
        <f>IF(OR('9. Section E 5E-8E'!F10="",'9. Section E 5E-8E'!F10&lt;=0),"PASS",IF(LEN(TRIM('9. Section E 5E-8E'!F13&amp;""))=0,"FAIL","PASS"))</f>
        <v/>
      </c>
    </row>
    <row r="91" ht="15" customHeight="1">
      <c r="B91" s="55" t="inlineStr">
        <is>
          <t>X·7E-DEC</t>
        </is>
      </c>
      <c r="C91" s="56" t="inlineStr">
        <is>
          <t>Where the achieved amount falls short of the ex-ante estimate, remarks are provided</t>
        </is>
      </c>
      <c r="D91" s="57" t="inlineStr">
        <is>
          <t>blocking · in this workbook</t>
        </is>
      </c>
      <c r="E91" s="58">
        <f>IF(OR('9. Section E 5E-8E'!F10="",'9. Section E 5E-8E'!F10&gt;=0),"PASS",IF(LEN(TRIM('9. Section E 5E-8E'!F14&amp;""))=0,"FAIL","PASS"))</f>
        <v/>
      </c>
    </row>
    <row r="92" ht="15" customHeight="1">
      <c r="B92" s="55" t="inlineStr">
        <is>
          <t>X·8E-SCALE</t>
        </is>
      </c>
      <c r="C92" s="56" t="inlineStr">
        <is>
          <t>Where the activity is micro or small scale, section 8E remarks are provided</t>
        </is>
      </c>
      <c r="D92" s="57" t="inlineStr">
        <is>
          <t>blocking · in this workbook</t>
        </is>
      </c>
      <c r="E92" s="58">
        <f>IF(OR(ISNUMBER(SEARCH("Micro",'0. Cover'!F32)),ISNUMBER(SEARCH("Small",'0. Cover'!F32))),IF(LEN(TRIM('9. Section E 5E-8E'!F15&amp;""))=0,"FAIL","PASS"),"PASS")</f>
        <v/>
      </c>
    </row>
    <row r="93" ht="15" customHeight="1">
      <c r="B93" s="55" t="inlineStr">
        <is>
          <t>X·SCALE-CROSS</t>
        </is>
      </c>
      <c r="C93" s="56" t="inlineStr">
        <is>
          <t>The annualised achieved amount is consistent with the declared scale band</t>
        </is>
      </c>
      <c r="D93" s="57" t="inlineStr">
        <is>
          <t>advisory · in this workbook</t>
        </is>
      </c>
      <c r="E93" s="58">
        <f>IF('9. Section E 5E-8E'!F17="","REVIEW",IF('9. Section E 5E-8E'!F17="Consistent","PASS","REVIEW"))</f>
        <v/>
      </c>
    </row>
    <row r="94" ht="15" customHeight="1">
      <c r="B94" s="55" t="inlineStr">
        <is>
          <t>X·DEV-TC</t>
        </is>
      </c>
      <c r="C94" s="56" t="inlineStr">
        <is>
          <t>Where a deviation or permanent change is declared, the track-changes copy is provided</t>
        </is>
      </c>
      <c r="D94" s="57" t="inlineStr">
        <is>
          <t>blocking · in this workbook</t>
        </is>
      </c>
      <c r="E94" s="58">
        <f>IF(AND(LEN(TRIM('2. Section B'!F13&amp;""))=0,LEN(TRIM('2. Section B'!F17&amp;""))=0,LEN(TRIM('2. Section B'!F18&amp;""))=0),"PASS",IF(LEN(TRIM('11. Attachments &amp; sign-off'!F9&amp;""))=0,"FAIL","PASS"))</f>
        <v/>
      </c>
    </row>
    <row r="95" ht="15" customHeight="1">
      <c r="B95" s="55" t="inlineStr">
        <is>
          <t>X·DEV-APPROVAL</t>
        </is>
      </c>
      <c r="C95" s="56" t="inlineStr">
        <is>
          <t>Where a permanent change is declared, the EAD approval reference is provided</t>
        </is>
      </c>
      <c r="D95" s="59" t="inlineStr">
        <is>
          <t>blocking · checked on upload by MCRS</t>
        </is>
      </c>
      <c r="E95" s="60" t="inlineStr">
        <is>
          <t>ON UPLOAD</t>
        </is>
      </c>
    </row>
    <row r="96" ht="15" customHeight="1">
      <c r="B96" s="55" t="inlineStr">
        <is>
          <t>X·SAMPLING</t>
        </is>
      </c>
      <c r="C96" s="56" t="inlineStr">
        <is>
          <t>Where sampling applies, the plan and the achieved precision are provided</t>
        </is>
      </c>
      <c r="D96" s="57" t="inlineStr">
        <is>
          <t>blocking · in this workbook</t>
        </is>
      </c>
      <c r="E96" s="58">
        <f>IF('6. Section D sampling'!F8="No","PASS",IF(OR(LEN(TRIM('6. Section D sampling'!F9&amp;""))=0,'6. Section D sampling'!F13="",'6. Section D sampling'!F11=""),"FAIL","PASS"))</f>
        <v/>
      </c>
    </row>
    <row r="97" ht="37" customHeight="1">
      <c r="B97" s="55" t="inlineStr">
        <is>
          <t>X·SAMPLING-DETAIL</t>
        </is>
      </c>
      <c r="C97" s="56" t="inlineStr">
        <is>
          <t>Where the methodology relies on sampling, the sampling design is stated in full — target and achieved confidence, sample size, population size, and the sampling frame with its stratification and non-response treatment</t>
        </is>
      </c>
      <c r="D97" s="57" t="inlineStr">
        <is>
          <t>blocking · in this workbook</t>
        </is>
      </c>
      <c r="E97" s="58">
        <f>IF('6. Section D sampling'!F8="No","PASS",IF(OR('6. Section D sampling'!F10="",'6. Section D sampling'!F12="",'6. Section D sampling'!F14="",'6. Section D sampling'!F15="",LEN(TRIM('6. Section D sampling'!F16&amp;""))=0),"FAIL","PASS"))</f>
        <v/>
      </c>
    </row>
    <row r="98" ht="15" customHeight="1">
      <c r="B98" s="55" t="inlineStr">
        <is>
          <t>X·SAMPLING-ANNEX</t>
        </is>
      </c>
      <c r="C98" s="56" t="inlineStr">
        <is>
          <t>Where the methodology relies on sampling, the survey or sampling instrument is attached</t>
        </is>
      </c>
      <c r="D98" s="57" t="inlineStr">
        <is>
          <t>blocking · in this workbook</t>
        </is>
      </c>
      <c r="E98" s="58">
        <f>IF('6. Section D sampling'!F8="No","PASS",IF(LEN(TRIM('11. Attachments &amp; sign-off'!F12&amp;""))=0,"FAIL","PASS"))</f>
        <v/>
      </c>
    </row>
    <row r="99" ht="15" customHeight="1">
      <c r="B99" s="55" t="inlineStr">
        <is>
          <t>X·PRIOR-PERIOD</t>
        </is>
      </c>
      <c r="C99" s="56" t="inlineStr">
        <is>
          <t>From the second monitoring period onwards, the end date of the preceding period is stated</t>
        </is>
      </c>
      <c r="D99" s="57" t="inlineStr">
        <is>
          <t>blocking · in this workbook</t>
        </is>
      </c>
      <c r="E99" s="58">
        <f>IF('0. Cover'!F18="","FAIL",IF('0. Cover'!F18&lt;=1,"PASS",IF('0. Cover'!F23="","FAIL","PASS")))</f>
        <v/>
      </c>
    </row>
    <row r="100" ht="15" customHeight="1">
      <c r="B100" s="55" t="inlineStr">
        <is>
          <t>X·PRECISION</t>
        </is>
      </c>
      <c r="C100" s="56" t="inlineStr">
        <is>
          <t>The achieved precision meets the target, or a conservative discount is explained</t>
        </is>
      </c>
      <c r="D100" s="57" t="inlineStr">
        <is>
          <t>advisory · in this workbook</t>
        </is>
      </c>
      <c r="E100" s="58">
        <f>IF(OR('6. Section D sampling'!F13="",'6. Section D sampling'!F11=""),"PASS",IF('6. Section D sampling'!F13&lt;='6. Section D sampling'!F11,"PASS",IF(LEN(TRIM('6. Section D sampling'!F17&amp;""))=0,"FAIL","REVIEW")))</f>
        <v/>
      </c>
    </row>
    <row r="101" ht="15" customHeight="1">
      <c r="B101" s="55" t="inlineStr">
        <is>
          <t>X·REVERSAL</t>
        </is>
      </c>
      <c r="C101" s="56" t="inlineStr">
        <is>
          <t>Where a reversal occurred, the quantity and its treatment are recorded</t>
        </is>
      </c>
      <c r="D101" s="57" t="inlineStr">
        <is>
          <t>blocking · in this workbook</t>
        </is>
      </c>
      <c r="E101" s="58">
        <f>IF('10. Section F SD'!F89="Yes",IF(OR('10. Section F SD'!F90="",LEN(TRIM('10. Section F SD'!F91&amp;""))=0),"FAIL","PASS"),"PASS")</f>
        <v/>
      </c>
    </row>
    <row r="102" ht="26" customHeight="1">
      <c r="B102" s="55" t="inlineStr">
        <is>
          <t>X·PARAM-MADD</t>
        </is>
      </c>
      <c r="C102" s="56" t="inlineStr">
        <is>
          <t>Every ex-ante parameter is confirmed to match the registered MADD, or a deviation is declared</t>
        </is>
      </c>
      <c r="D102" s="59" t="inlineStr">
        <is>
          <t>blocking · checked on upload by MCRS</t>
        </is>
      </c>
      <c r="E102" s="60" t="inlineStr">
        <is>
          <t>ON UPLOAD</t>
        </is>
      </c>
    </row>
    <row r="103" ht="15" customHeight="1">
      <c r="B103" s="55" t="inlineStr">
        <is>
          <t>X·DECLARE</t>
        </is>
      </c>
      <c r="C103" s="56" t="inlineStr">
        <is>
          <t>The declaration is affirmed and the report is signed</t>
        </is>
      </c>
      <c r="D103" s="57" t="inlineStr">
        <is>
          <t>blocking · in this workbook</t>
        </is>
      </c>
      <c r="E103" s="58">
        <f>IF(AND('11. Attachments &amp; sign-off'!F20="Yes",LEN(TRIM('11. Attachments &amp; sign-off'!F21&amp;""))&gt;0,'11. Attachments &amp; sign-off'!F24&lt;&gt;""),"PASS","FAIL")</f>
        <v/>
      </c>
    </row>
    <row r="104" ht="37" customHeight="1">
      <c r="B104" s="55" t="inlineStr">
        <is>
          <t>X·EVID-PRESENT</t>
        </is>
      </c>
      <c r="C104" s="56" t="inlineStr">
        <is>
          <t>The Evidence Register has at least one annex. A participant submission always carries one — at minimum the signed page — so an empty register means the annexes have not been listed rather than that there are none</t>
        </is>
      </c>
      <c r="D104" s="57" t="inlineStr">
        <is>
          <t>blocking · in this workbook</t>
        </is>
      </c>
      <c r="E104" s="58">
        <f>IF(COUNTA('Evidence Register'!$B$6:$B$45)&gt;0,"PASS","FAIL")</f>
        <v/>
      </c>
    </row>
    <row r="105" ht="15" customHeight="1">
      <c r="B105" s="55" t="inlineStr">
        <is>
          <t>X·EVID-UPLOAD</t>
        </is>
      </c>
      <c r="C105" s="56" t="inlineStr">
        <is>
          <t>Every Annex Ref ID cited by a field appears on the Evidence Register</t>
        </is>
      </c>
      <c r="D105" s="57" t="inlineStr">
        <is>
          <t>blocking · in this workbook</t>
        </is>
      </c>
      <c r="E105" s="58">
        <f>IF(SUMPRODUCT(--('Evidence Register'!$J$6:$J$238&lt;&gt;""),--(COUNTIF('Evidence Register'!$B$6:$B$45,'Evidence Register'!$J$6:$J$238&amp;"")=0))=0,"PASS","FAIL")</f>
        <v/>
      </c>
    </row>
    <row r="106" ht="15" customHeight="1">
      <c r="B106" s="55" t="inlineStr">
        <is>
          <t>X·EVID-CITED</t>
        </is>
      </c>
      <c r="C106" s="56" t="inlineStr">
        <is>
          <t>Every Annex Ref ID on the Evidence Register is cited by at least one field</t>
        </is>
      </c>
      <c r="D106" s="57" t="inlineStr">
        <is>
          <t>blocking · in this workbook</t>
        </is>
      </c>
      <c r="E106" s="58">
        <f>IF(SUMPRODUCT(--('Evidence Register'!$B$6:$B$45&lt;&gt;""),--(COUNTIF('Evidence Register'!$J$6:$J$238,'Evidence Register'!$B$6:$B$45&amp;"")=0))=0,"PASS","FAIL")</f>
        <v/>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5:E5"/>
    <mergeCell ref="B3:E3"/>
    <mergeCell ref="B2:E2"/>
  </mergeCells>
  <conditionalFormatting sqref="B5:E5">
    <cfRule type="expression" priority="1" dxfId="3">
      <formula>ISNUMBER(SEARCH("FAILING",$B$5))</formula>
    </cfRule>
    <cfRule type="expression" priority="2" dxfId="4">
      <formula>$B$5="ALL CHECKS PASS"</formula>
    </cfRule>
  </conditionalFormatting>
  <conditionalFormatting sqref="E8:E106">
    <cfRule type="expression" priority="3" dxfId="5">
      <formula>E8="FAIL"</formula>
    </cfRule>
    <cfRule type="expression" priority="4" dxfId="6">
      <formula>E8="PASS"</formula>
    </cfRule>
    <cfRule type="expression" priority="5" dxfId="7">
      <formula>E8="REVIEW"</formula>
    </cfRule>
    <cfRule type="expression" priority="6" dxfId="8">
      <formula>E8="ON UPLOAD"</formula>
    </cfRule>
  </conditionalFormatting>
  <pageMargins left="0.75" right="0.75" top="1" bottom="1" header="0.5" footer="0.5"/>
</worksheet>
</file>

<file path=xl/worksheets/sheet15.xml><?xml version="1.0" encoding="utf-8"?>
<worksheet xmlns="http://schemas.openxmlformats.org/spreadsheetml/2006/main">
  <sheetPr>
    <outlinePr summaryBelow="1" summaryRight="1"/>
    <pageSetUpPr/>
  </sheetPr>
  <dimension ref="B2:BZ23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40" customWidth="1" min="3" max="3"/>
    <col width="22" customWidth="1" min="4" max="4"/>
    <col width="26" customWidth="1" min="5" max="5"/>
    <col width="34" customWidth="1" min="6" max="6"/>
    <col width="16" customWidth="1" min="7" max="7"/>
    <col hidden="1" width="13" customWidth="1" min="8" max="8"/>
    <col hidden="1" width="13" customWidth="1" min="9" max="9"/>
    <col hidden="1" width="13" customWidth="1" min="10" max="10"/>
    <col hidden="1" width="13" customWidth="1" min="11" max="11"/>
    <col hidden="1" width="13" customWidth="1" min="78" max="78"/>
  </cols>
  <sheetData>
    <row r="2">
      <c r="B2" s="52" t="inlineStr">
        <is>
          <t>Evidence register — annexes, photographs, maps and certificates</t>
        </is>
      </c>
    </row>
    <row r="3" ht="44" customHeight="1">
      <c r="B3" s="14" t="inlineStr">
        <is>
          <t>List every annex you referenced anywhere in this workbook. Give each one a short reference ID and use exactly that ID in the 'Annex Ref ID' cell of the field it supports. On upload, MCRS reads this register and opens an upload slot for each row, then links the uploaded file to the parsed record. Do not embed images or PDFs inside this workbook — they will not be read.</t>
        </is>
      </c>
    </row>
    <row r="4">
      <c r="J4" s="61" t="inlineStr">
        <is>
          <t>Citation index — do not edit. Mirrors every Annex Ref ID cell in this workbook.</t>
        </is>
      </c>
    </row>
    <row r="5" ht="26" customHeight="1">
      <c r="B5" s="62" t="inlineStr">
        <is>
          <t>Annex Ref ID</t>
        </is>
      </c>
      <c r="C5" s="62" t="inlineStr">
        <is>
          <t>Title / description</t>
        </is>
      </c>
      <c r="D5" s="62" t="inlineStr">
        <is>
          <t>Evidence type</t>
        </is>
      </c>
      <c r="E5" s="62" t="inlineStr">
        <is>
          <t>Referenced in (sheet · field)</t>
        </is>
      </c>
      <c r="F5" s="62" t="inlineStr">
        <is>
          <t>File name you will upload</t>
        </is>
      </c>
      <c r="G5" s="62" t="inlineStr">
        <is>
          <t>Capture / issue date</t>
        </is>
      </c>
      <c r="J5" s="63" t="inlineStr">
        <is>
          <t>cited_ref</t>
        </is>
      </c>
      <c r="K5" s="63" t="inlineStr">
        <is>
          <t>cited_from</t>
        </is>
      </c>
      <c r="BZ5" s="25" t="inlineStr">
        <is>
          <t>#TBL:evidence_register:HEADER</t>
        </is>
      </c>
    </row>
    <row r="6" ht="20" customHeight="1">
      <c r="B6" s="22" t="n"/>
      <c r="C6" s="22" t="n"/>
      <c r="D6" s="22" t="n"/>
      <c r="E6" s="22" t="n"/>
      <c r="F6" s="22" t="n"/>
      <c r="G6" s="28" t="n"/>
      <c r="J6" s="64">
        <f>IF(LEN(TRIM('1. Section A'!G11))=0,"",TRIM('1. Section A'!G11))</f>
        <v/>
      </c>
      <c r="K6" s="64" t="inlineStr">
        <is>
          <t>1. Section A · G11</t>
        </is>
      </c>
    </row>
    <row r="7" ht="20" customHeight="1">
      <c r="B7" s="22" t="n"/>
      <c r="C7" s="22" t="n"/>
      <c r="D7" s="22" t="n"/>
      <c r="E7" s="22" t="n"/>
      <c r="F7" s="22" t="n"/>
      <c r="G7" s="28" t="n"/>
      <c r="J7" s="64">
        <f>IF(LEN(TRIM('1. Section A'!F15))=0,"",TRIM('1. Section A'!F15))</f>
        <v/>
      </c>
      <c r="K7" s="64" t="inlineStr">
        <is>
          <t>1. Section A · F15</t>
        </is>
      </c>
    </row>
    <row r="8" ht="20" customHeight="1">
      <c r="B8" s="22" t="n"/>
      <c r="C8" s="22" t="n"/>
      <c r="D8" s="22" t="n"/>
      <c r="E8" s="22" t="n"/>
      <c r="F8" s="22" t="n"/>
      <c r="G8" s="28" t="n"/>
      <c r="J8" s="64">
        <f>IF(LEN(TRIM('2. Section B'!G8))=0,"",TRIM('2. Section B'!G8))</f>
        <v/>
      </c>
      <c r="K8" s="64" t="inlineStr">
        <is>
          <t>2. Section B · G8</t>
        </is>
      </c>
    </row>
    <row r="9" ht="20" customHeight="1">
      <c r="B9" s="22" t="n"/>
      <c r="C9" s="22" t="n"/>
      <c r="D9" s="22" t="n"/>
      <c r="E9" s="22" t="n"/>
      <c r="F9" s="22" t="n"/>
      <c r="G9" s="28" t="n"/>
      <c r="J9" s="64">
        <f>IF(LEN(TRIM('2. Section B'!G13))=0,"",TRIM('2. Section B'!G13))</f>
        <v/>
      </c>
      <c r="K9" s="64" t="inlineStr">
        <is>
          <t>2. Section B · G13</t>
        </is>
      </c>
    </row>
    <row r="10" ht="20" customHeight="1">
      <c r="B10" s="22" t="n"/>
      <c r="C10" s="22" t="n"/>
      <c r="D10" s="22" t="n"/>
      <c r="E10" s="22" t="n"/>
      <c r="F10" s="22" t="n"/>
      <c r="G10" s="28" t="n"/>
      <c r="J10" s="64">
        <f>IF(LEN(TRIM('2. Section B'!G14))=0,"",TRIM('2. Section B'!G14))</f>
        <v/>
      </c>
      <c r="K10" s="64" t="inlineStr">
        <is>
          <t>2. Section B · G14</t>
        </is>
      </c>
    </row>
    <row r="11" ht="20" customHeight="1">
      <c r="B11" s="22" t="n"/>
      <c r="C11" s="22" t="n"/>
      <c r="D11" s="22" t="n"/>
      <c r="E11" s="22" t="n"/>
      <c r="F11" s="22" t="n"/>
      <c r="G11" s="28" t="n"/>
      <c r="J11" s="64">
        <f>IF(LEN(TRIM('2. Section B'!G15))=0,"",TRIM('2. Section B'!G15))</f>
        <v/>
      </c>
      <c r="K11" s="64" t="inlineStr">
        <is>
          <t>2. Section B · G15</t>
        </is>
      </c>
    </row>
    <row r="12" ht="20" customHeight="1">
      <c r="B12" s="22" t="n"/>
      <c r="C12" s="22" t="n"/>
      <c r="D12" s="22" t="n"/>
      <c r="E12" s="22" t="n"/>
      <c r="F12" s="22" t="n"/>
      <c r="G12" s="28" t="n"/>
      <c r="J12" s="64">
        <f>IF(LEN(TRIM('2. Section B'!G16))=0,"",TRIM('2. Section B'!G16))</f>
        <v/>
      </c>
      <c r="K12" s="64" t="inlineStr">
        <is>
          <t>2. Section B · G16</t>
        </is>
      </c>
    </row>
    <row r="13" ht="20" customHeight="1">
      <c r="B13" s="22" t="n"/>
      <c r="C13" s="22" t="n"/>
      <c r="D13" s="22" t="n"/>
      <c r="E13" s="22" t="n"/>
      <c r="F13" s="22" t="n"/>
      <c r="G13" s="28" t="n"/>
      <c r="J13" s="64">
        <f>IF(LEN(TRIM('2. Section B'!G17))=0,"",TRIM('2. Section B'!G17))</f>
        <v/>
      </c>
      <c r="K13" s="64" t="inlineStr">
        <is>
          <t>2. Section B · G17</t>
        </is>
      </c>
    </row>
    <row r="14" ht="20" customHeight="1">
      <c r="B14" s="22" t="n"/>
      <c r="C14" s="22" t="n"/>
      <c r="D14" s="22" t="n"/>
      <c r="E14" s="22" t="n"/>
      <c r="F14" s="22" t="n"/>
      <c r="G14" s="28" t="n"/>
      <c r="J14" s="64">
        <f>IF(LEN(TRIM('2. Section B'!G18))=0,"",TRIM('2. Section B'!G18))</f>
        <v/>
      </c>
      <c r="K14" s="64" t="inlineStr">
        <is>
          <t>2. Section B · G18</t>
        </is>
      </c>
    </row>
    <row r="15" ht="20" customHeight="1">
      <c r="B15" s="22" t="n"/>
      <c r="C15" s="22" t="n"/>
      <c r="D15" s="22" t="n"/>
      <c r="E15" s="22" t="n"/>
      <c r="F15" s="22" t="n"/>
      <c r="G15" s="28" t="n"/>
      <c r="J15" s="64">
        <f>IF(LEN(TRIM('2. Section B'!L23))=0,"",TRIM('2. Section B'!L23))</f>
        <v/>
      </c>
      <c r="K15" s="64" t="inlineStr">
        <is>
          <t>2. Section B · L23</t>
        </is>
      </c>
    </row>
    <row r="16" ht="20" customHeight="1">
      <c r="B16" s="22" t="n"/>
      <c r="C16" s="22" t="n"/>
      <c r="D16" s="22" t="n"/>
      <c r="E16" s="22" t="n"/>
      <c r="F16" s="22" t="n"/>
      <c r="G16" s="28" t="n"/>
      <c r="J16" s="64">
        <f>IF(LEN(TRIM('2. Section B'!L24))=0,"",TRIM('2. Section B'!L24))</f>
        <v/>
      </c>
      <c r="K16" s="64" t="inlineStr">
        <is>
          <t>2. Section B · L24</t>
        </is>
      </c>
    </row>
    <row r="17" ht="20" customHeight="1">
      <c r="B17" s="22" t="n"/>
      <c r="C17" s="22" t="n"/>
      <c r="D17" s="22" t="n"/>
      <c r="E17" s="22" t="n"/>
      <c r="F17" s="22" t="n"/>
      <c r="G17" s="28" t="n"/>
      <c r="J17" s="64">
        <f>IF(LEN(TRIM('2. Section B'!L25))=0,"",TRIM('2. Section B'!L25))</f>
        <v/>
      </c>
      <c r="K17" s="64" t="inlineStr">
        <is>
          <t>2. Section B · L25</t>
        </is>
      </c>
    </row>
    <row r="18" ht="20" customHeight="1">
      <c r="B18" s="22" t="n"/>
      <c r="C18" s="22" t="n"/>
      <c r="D18" s="22" t="n"/>
      <c r="E18" s="22" t="n"/>
      <c r="F18" s="22" t="n"/>
      <c r="G18" s="28" t="n"/>
      <c r="J18" s="64">
        <f>IF(LEN(TRIM('2. Section B'!L26))=0,"",TRIM('2. Section B'!L26))</f>
        <v/>
      </c>
      <c r="K18" s="64" t="inlineStr">
        <is>
          <t>2. Section B · L26</t>
        </is>
      </c>
    </row>
    <row r="19" ht="20" customHeight="1">
      <c r="B19" s="22" t="n"/>
      <c r="C19" s="22" t="n"/>
      <c r="D19" s="22" t="n"/>
      <c r="E19" s="22" t="n"/>
      <c r="F19" s="22" t="n"/>
      <c r="G19" s="28" t="n"/>
      <c r="J19" s="64">
        <f>IF(LEN(TRIM('2. Section B'!L27))=0,"",TRIM('2. Section B'!L27))</f>
        <v/>
      </c>
      <c r="K19" s="64" t="inlineStr">
        <is>
          <t>2. Section B · L27</t>
        </is>
      </c>
    </row>
    <row r="20" ht="20" customHeight="1">
      <c r="B20" s="22" t="n"/>
      <c r="C20" s="22" t="n"/>
      <c r="D20" s="22" t="n"/>
      <c r="E20" s="22" t="n"/>
      <c r="F20" s="22" t="n"/>
      <c r="G20" s="28" t="n"/>
      <c r="J20" s="64">
        <f>IF(LEN(TRIM('2. Section B'!L28))=0,"",TRIM('2. Section B'!L28))</f>
        <v/>
      </c>
      <c r="K20" s="64" t="inlineStr">
        <is>
          <t>2. Section B · L28</t>
        </is>
      </c>
    </row>
    <row r="21" ht="20" customHeight="1">
      <c r="B21" s="22" t="n"/>
      <c r="C21" s="22" t="n"/>
      <c r="D21" s="22" t="n"/>
      <c r="E21" s="22" t="n"/>
      <c r="F21" s="22" t="n"/>
      <c r="G21" s="28" t="n"/>
      <c r="J21" s="64">
        <f>IF(LEN(TRIM('2. Section B'!L29))=0,"",TRIM('2. Section B'!L29))</f>
        <v/>
      </c>
      <c r="K21" s="64" t="inlineStr">
        <is>
          <t>2. Section B · L29</t>
        </is>
      </c>
    </row>
    <row r="22" ht="20" customHeight="1">
      <c r="B22" s="22" t="n"/>
      <c r="C22" s="22" t="n"/>
      <c r="D22" s="22" t="n"/>
      <c r="E22" s="22" t="n"/>
      <c r="F22" s="22" t="n"/>
      <c r="G22" s="28" t="n"/>
      <c r="J22" s="64">
        <f>IF(LEN(TRIM('2. Section B'!L30))=0,"",TRIM('2. Section B'!L30))</f>
        <v/>
      </c>
      <c r="K22" s="64" t="inlineStr">
        <is>
          <t>2. Section B · L30</t>
        </is>
      </c>
    </row>
    <row r="23" ht="20" customHeight="1">
      <c r="B23" s="22" t="n"/>
      <c r="C23" s="22" t="n"/>
      <c r="D23" s="22" t="n"/>
      <c r="E23" s="22" t="n"/>
      <c r="F23" s="22" t="n"/>
      <c r="G23" s="28" t="n"/>
      <c r="J23" s="64">
        <f>IF(LEN(TRIM('2. Section B'!L31))=0,"",TRIM('2. Section B'!L31))</f>
        <v/>
      </c>
      <c r="K23" s="64" t="inlineStr">
        <is>
          <t>2. Section B · L31</t>
        </is>
      </c>
    </row>
    <row r="24" ht="20" customHeight="1">
      <c r="B24" s="22" t="n"/>
      <c r="C24" s="22" t="n"/>
      <c r="D24" s="22" t="n"/>
      <c r="E24" s="22" t="n"/>
      <c r="F24" s="22" t="n"/>
      <c r="G24" s="28" t="n"/>
      <c r="J24" s="64">
        <f>IF(LEN(TRIM('2. Section B'!L32))=0,"",TRIM('2. Section B'!L32))</f>
        <v/>
      </c>
      <c r="K24" s="64" t="inlineStr">
        <is>
          <t>2. Section B · L32</t>
        </is>
      </c>
    </row>
    <row r="25" ht="20" customHeight="1">
      <c r="B25" s="22" t="n"/>
      <c r="C25" s="22" t="n"/>
      <c r="D25" s="22" t="n"/>
      <c r="E25" s="22" t="n"/>
      <c r="F25" s="22" t="n"/>
      <c r="G25" s="28" t="n"/>
      <c r="J25" s="64">
        <f>IF(LEN(TRIM('2. Section B'!L33))=0,"",TRIM('2. Section B'!L33))</f>
        <v/>
      </c>
      <c r="K25" s="64" t="inlineStr">
        <is>
          <t>2. Section B · L33</t>
        </is>
      </c>
    </row>
    <row r="26" ht="20" customHeight="1">
      <c r="B26" s="22" t="n"/>
      <c r="C26" s="22" t="n"/>
      <c r="D26" s="22" t="n"/>
      <c r="E26" s="22" t="n"/>
      <c r="F26" s="22" t="n"/>
      <c r="G26" s="28" t="n"/>
      <c r="J26" s="64">
        <f>IF(LEN(TRIM('2. Section B'!L34))=0,"",TRIM('2. Section B'!L34))</f>
        <v/>
      </c>
      <c r="K26" s="64" t="inlineStr">
        <is>
          <t>2. Section B · L34</t>
        </is>
      </c>
    </row>
    <row r="27" ht="20" customHeight="1">
      <c r="B27" s="22" t="n"/>
      <c r="C27" s="22" t="n"/>
      <c r="D27" s="22" t="n"/>
      <c r="E27" s="22" t="n"/>
      <c r="F27" s="22" t="n"/>
      <c r="G27" s="28" t="n"/>
      <c r="J27" s="64">
        <f>IF(LEN(TRIM('2. Section B'!L35))=0,"",TRIM('2. Section B'!L35))</f>
        <v/>
      </c>
      <c r="K27" s="64" t="inlineStr">
        <is>
          <t>2. Section B · L35</t>
        </is>
      </c>
    </row>
    <row r="28" ht="20" customHeight="1">
      <c r="B28" s="22" t="n"/>
      <c r="C28" s="22" t="n"/>
      <c r="D28" s="22" t="n"/>
      <c r="E28" s="22" t="n"/>
      <c r="F28" s="22" t="n"/>
      <c r="G28" s="28" t="n"/>
      <c r="J28" s="64">
        <f>IF(LEN(TRIM('2. Section B'!L36))=0,"",TRIM('2. Section B'!L36))</f>
        <v/>
      </c>
      <c r="K28" s="64" t="inlineStr">
        <is>
          <t>2. Section B · L36</t>
        </is>
      </c>
    </row>
    <row r="29" ht="20" customHeight="1">
      <c r="B29" s="22" t="n"/>
      <c r="C29" s="22" t="n"/>
      <c r="D29" s="22" t="n"/>
      <c r="E29" s="22" t="n"/>
      <c r="F29" s="22" t="n"/>
      <c r="G29" s="28" t="n"/>
      <c r="J29" s="64">
        <f>IF(LEN(TRIM('2. Section B'!L37))=0,"",TRIM('2. Section B'!L37))</f>
        <v/>
      </c>
      <c r="K29" s="64" t="inlineStr">
        <is>
          <t>2. Section B · L37</t>
        </is>
      </c>
    </row>
    <row r="30" ht="20" customHeight="1">
      <c r="B30" s="22" t="n"/>
      <c r="C30" s="22" t="n"/>
      <c r="D30" s="22" t="n"/>
      <c r="E30" s="22" t="n"/>
      <c r="F30" s="22" t="n"/>
      <c r="G30" s="28" t="n"/>
      <c r="J30" s="64">
        <f>IF(LEN(TRIM('2. Section B'!L38))=0,"",TRIM('2. Section B'!L38))</f>
        <v/>
      </c>
      <c r="K30" s="64" t="inlineStr">
        <is>
          <t>2. Section B · L38</t>
        </is>
      </c>
    </row>
    <row r="31" ht="20" customHeight="1">
      <c r="B31" s="22" t="n"/>
      <c r="C31" s="22" t="n"/>
      <c r="D31" s="22" t="n"/>
      <c r="E31" s="22" t="n"/>
      <c r="F31" s="22" t="n"/>
      <c r="G31" s="28" t="n"/>
      <c r="J31" s="64">
        <f>IF(LEN(TRIM('2. Section B'!L39))=0,"",TRIM('2. Section B'!L39))</f>
        <v/>
      </c>
      <c r="K31" s="64" t="inlineStr">
        <is>
          <t>2. Section B · L39</t>
        </is>
      </c>
    </row>
    <row r="32" ht="20" customHeight="1">
      <c r="B32" s="22" t="n"/>
      <c r="C32" s="22" t="n"/>
      <c r="D32" s="22" t="n"/>
      <c r="E32" s="22" t="n"/>
      <c r="F32" s="22" t="n"/>
      <c r="G32" s="28" t="n"/>
      <c r="J32" s="64">
        <f>IF(LEN(TRIM('2. Section B'!L40))=0,"",TRIM('2. Section B'!L40))</f>
        <v/>
      </c>
      <c r="K32" s="64" t="inlineStr">
        <is>
          <t>2. Section B · L40</t>
        </is>
      </c>
    </row>
    <row r="33" ht="20" customHeight="1">
      <c r="B33" s="22" t="n"/>
      <c r="C33" s="22" t="n"/>
      <c r="D33" s="22" t="n"/>
      <c r="E33" s="22" t="n"/>
      <c r="F33" s="22" t="n"/>
      <c r="G33" s="28" t="n"/>
      <c r="J33" s="64">
        <f>IF(LEN(TRIM('2. Section B'!L41))=0,"",TRIM('2. Section B'!L41))</f>
        <v/>
      </c>
      <c r="K33" s="64" t="inlineStr">
        <is>
          <t>2. Section B · L41</t>
        </is>
      </c>
    </row>
    <row r="34" ht="20" customHeight="1">
      <c r="B34" s="22" t="n"/>
      <c r="C34" s="22" t="n"/>
      <c r="D34" s="22" t="n"/>
      <c r="E34" s="22" t="n"/>
      <c r="F34" s="22" t="n"/>
      <c r="G34" s="28" t="n"/>
      <c r="J34" s="64">
        <f>IF(LEN(TRIM('2. Section B'!L42))=0,"",TRIM('2. Section B'!L42))</f>
        <v/>
      </c>
      <c r="K34" s="64" t="inlineStr">
        <is>
          <t>2. Section B · L42</t>
        </is>
      </c>
    </row>
    <row r="35" ht="20" customHeight="1">
      <c r="B35" s="22" t="n"/>
      <c r="C35" s="22" t="n"/>
      <c r="D35" s="22" t="n"/>
      <c r="E35" s="22" t="n"/>
      <c r="F35" s="22" t="n"/>
      <c r="G35" s="28" t="n"/>
      <c r="J35" s="64">
        <f>IF(LEN(TRIM('3. Section C'!G8))=0,"",TRIM('3. Section C'!G8))</f>
        <v/>
      </c>
      <c r="K35" s="64" t="inlineStr">
        <is>
          <t>3. Section C · G8</t>
        </is>
      </c>
    </row>
    <row r="36" ht="20" customHeight="1">
      <c r="B36" s="22" t="n"/>
      <c r="C36" s="22" t="n"/>
      <c r="D36" s="22" t="n"/>
      <c r="E36" s="22" t="n"/>
      <c r="F36" s="22" t="n"/>
      <c r="G36" s="28" t="n"/>
      <c r="J36" s="64">
        <f>IF(LEN(TRIM('4. Section D ex-ante'!N9))=0,"",TRIM('4. Section D ex-ante'!N9))</f>
        <v/>
      </c>
      <c r="K36" s="64" t="inlineStr">
        <is>
          <t>4. Section D ex-ante · N9</t>
        </is>
      </c>
    </row>
    <row r="37" ht="20" customHeight="1">
      <c r="B37" s="22" t="n"/>
      <c r="C37" s="22" t="n"/>
      <c r="D37" s="22" t="n"/>
      <c r="E37" s="22" t="n"/>
      <c r="F37" s="22" t="n"/>
      <c r="G37" s="28" t="n"/>
      <c r="J37" s="64">
        <f>IF(LEN(TRIM('4. Section D ex-ante'!N10))=0,"",TRIM('4. Section D ex-ante'!N10))</f>
        <v/>
      </c>
      <c r="K37" s="64" t="inlineStr">
        <is>
          <t>4. Section D ex-ante · N10</t>
        </is>
      </c>
    </row>
    <row r="38" ht="20" customHeight="1">
      <c r="B38" s="22" t="n"/>
      <c r="C38" s="22" t="n"/>
      <c r="D38" s="22" t="n"/>
      <c r="E38" s="22" t="n"/>
      <c r="F38" s="22" t="n"/>
      <c r="G38" s="28" t="n"/>
      <c r="J38" s="64">
        <f>IF(LEN(TRIM('4. Section D ex-ante'!N11))=0,"",TRIM('4. Section D ex-ante'!N11))</f>
        <v/>
      </c>
      <c r="K38" s="64" t="inlineStr">
        <is>
          <t>4. Section D ex-ante · N11</t>
        </is>
      </c>
    </row>
    <row r="39" ht="20" customHeight="1">
      <c r="B39" s="22" t="n"/>
      <c r="C39" s="22" t="n"/>
      <c r="D39" s="22" t="n"/>
      <c r="E39" s="22" t="n"/>
      <c r="F39" s="22" t="n"/>
      <c r="G39" s="28" t="n"/>
      <c r="J39" s="64">
        <f>IF(LEN(TRIM('4. Section D ex-ante'!N12))=0,"",TRIM('4. Section D ex-ante'!N12))</f>
        <v/>
      </c>
      <c r="K39" s="64" t="inlineStr">
        <is>
          <t>4. Section D ex-ante · N12</t>
        </is>
      </c>
    </row>
    <row r="40" ht="20" customHeight="1">
      <c r="B40" s="22" t="n"/>
      <c r="C40" s="22" t="n"/>
      <c r="D40" s="22" t="n"/>
      <c r="E40" s="22" t="n"/>
      <c r="F40" s="22" t="n"/>
      <c r="G40" s="28" t="n"/>
      <c r="J40" s="64">
        <f>IF(LEN(TRIM('4. Section D ex-ante'!N13))=0,"",TRIM('4. Section D ex-ante'!N13))</f>
        <v/>
      </c>
      <c r="K40" s="64" t="inlineStr">
        <is>
          <t>4. Section D ex-ante · N13</t>
        </is>
      </c>
    </row>
    <row r="41" ht="20" customHeight="1">
      <c r="B41" s="22" t="n"/>
      <c r="C41" s="22" t="n"/>
      <c r="D41" s="22" t="n"/>
      <c r="E41" s="22" t="n"/>
      <c r="F41" s="22" t="n"/>
      <c r="G41" s="28" t="n"/>
      <c r="J41" s="64">
        <f>IF(LEN(TRIM('4. Section D ex-ante'!N14))=0,"",TRIM('4. Section D ex-ante'!N14))</f>
        <v/>
      </c>
      <c r="K41" s="64" t="inlineStr">
        <is>
          <t>4. Section D ex-ante · N14</t>
        </is>
      </c>
    </row>
    <row r="42" ht="20" customHeight="1">
      <c r="B42" s="22" t="n"/>
      <c r="C42" s="22" t="n"/>
      <c r="D42" s="22" t="n"/>
      <c r="E42" s="22" t="n"/>
      <c r="F42" s="22" t="n"/>
      <c r="G42" s="28" t="n"/>
      <c r="J42" s="64">
        <f>IF(LEN(TRIM('4. Section D ex-ante'!N15))=0,"",TRIM('4. Section D ex-ante'!N15))</f>
        <v/>
      </c>
      <c r="K42" s="64" t="inlineStr">
        <is>
          <t>4. Section D ex-ante · N15</t>
        </is>
      </c>
    </row>
    <row r="43" ht="20" customHeight="1">
      <c r="B43" s="22" t="n"/>
      <c r="C43" s="22" t="n"/>
      <c r="D43" s="22" t="n"/>
      <c r="E43" s="22" t="n"/>
      <c r="F43" s="22" t="n"/>
      <c r="G43" s="28" t="n"/>
      <c r="J43" s="64">
        <f>IF(LEN(TRIM('4. Section D ex-ante'!N16))=0,"",TRIM('4. Section D ex-ante'!N16))</f>
        <v/>
      </c>
      <c r="K43" s="64" t="inlineStr">
        <is>
          <t>4. Section D ex-ante · N16</t>
        </is>
      </c>
    </row>
    <row r="44" ht="20" customHeight="1">
      <c r="B44" s="22" t="n"/>
      <c r="C44" s="22" t="n"/>
      <c r="D44" s="22" t="n"/>
      <c r="E44" s="22" t="n"/>
      <c r="F44" s="22" t="n"/>
      <c r="G44" s="28" t="n"/>
      <c r="J44" s="64">
        <f>IF(LEN(TRIM('4. Section D ex-ante'!N17))=0,"",TRIM('4. Section D ex-ante'!N17))</f>
        <v/>
      </c>
      <c r="K44" s="64" t="inlineStr">
        <is>
          <t>4. Section D ex-ante · N17</t>
        </is>
      </c>
    </row>
    <row r="45" ht="20" customHeight="1">
      <c r="B45" s="22" t="n"/>
      <c r="C45" s="22" t="n"/>
      <c r="D45" s="22" t="n"/>
      <c r="E45" s="22" t="n"/>
      <c r="F45" s="22" t="n"/>
      <c r="G45" s="28" t="n"/>
      <c r="J45" s="64">
        <f>IF(LEN(TRIM('4. Section D ex-ante'!N18))=0,"",TRIM('4. Section D ex-ante'!N18))</f>
        <v/>
      </c>
      <c r="K45" s="64" t="inlineStr">
        <is>
          <t>4. Section D ex-ante · N18</t>
        </is>
      </c>
    </row>
    <row r="46">
      <c r="J46" s="64">
        <f>IF(LEN(TRIM('4. Section D ex-ante'!N19))=0,"",TRIM('4. Section D ex-ante'!N19))</f>
        <v/>
      </c>
      <c r="K46" s="64" t="inlineStr">
        <is>
          <t>4. Section D ex-ante · N19</t>
        </is>
      </c>
      <c r="BZ46" s="25" t="inlineStr">
        <is>
          <t>#TBL:evidence_register:END</t>
        </is>
      </c>
    </row>
    <row r="47">
      <c r="J47" s="64">
        <f>IF(LEN(TRIM('4. Section D ex-ante'!N20))=0,"",TRIM('4. Section D ex-ante'!N20))</f>
        <v/>
      </c>
      <c r="K47" s="64" t="inlineStr">
        <is>
          <t>4. Section D ex-ante · N20</t>
        </is>
      </c>
    </row>
    <row r="48">
      <c r="J48" s="64">
        <f>IF(LEN(TRIM('4. Section D ex-ante'!N21))=0,"",TRIM('4. Section D ex-ante'!N21))</f>
        <v/>
      </c>
      <c r="K48" s="64" t="inlineStr">
        <is>
          <t>4. Section D ex-ante · N21</t>
        </is>
      </c>
    </row>
    <row r="49">
      <c r="J49" s="64">
        <f>IF(LEN(TRIM('4. Section D ex-ante'!N22))=0,"",TRIM('4. Section D ex-ante'!N22))</f>
        <v/>
      </c>
      <c r="K49" s="64" t="inlineStr">
        <is>
          <t>4. Section D ex-ante · N22</t>
        </is>
      </c>
    </row>
    <row r="50">
      <c r="J50" s="64">
        <f>IF(LEN(TRIM('4. Section D ex-ante'!N23))=0,"",TRIM('4. Section D ex-ante'!N23))</f>
        <v/>
      </c>
      <c r="K50" s="64" t="inlineStr">
        <is>
          <t>4. Section D ex-ante · N23</t>
        </is>
      </c>
    </row>
    <row r="51">
      <c r="J51" s="64">
        <f>IF(LEN(TRIM('4. Section D ex-ante'!N24))=0,"",TRIM('4. Section D ex-ante'!N24))</f>
        <v/>
      </c>
      <c r="K51" s="64" t="inlineStr">
        <is>
          <t>4. Section D ex-ante · N24</t>
        </is>
      </c>
    </row>
    <row r="52">
      <c r="J52" s="64">
        <f>IF(LEN(TRIM('4. Section D ex-ante'!N25))=0,"",TRIM('4. Section D ex-ante'!N25))</f>
        <v/>
      </c>
      <c r="K52" s="64" t="inlineStr">
        <is>
          <t>4. Section D ex-ante · N25</t>
        </is>
      </c>
    </row>
    <row r="53">
      <c r="J53" s="64">
        <f>IF(LEN(TRIM('4. Section D ex-ante'!N26))=0,"",TRIM('4. Section D ex-ante'!N26))</f>
        <v/>
      </c>
      <c r="K53" s="64" t="inlineStr">
        <is>
          <t>4. Section D ex-ante · N26</t>
        </is>
      </c>
    </row>
    <row r="54">
      <c r="J54" s="64">
        <f>IF(LEN(TRIM('4. Section D ex-ante'!N27))=0,"",TRIM('4. Section D ex-ante'!N27))</f>
        <v/>
      </c>
      <c r="K54" s="64" t="inlineStr">
        <is>
          <t>4. Section D ex-ante · N27</t>
        </is>
      </c>
    </row>
    <row r="55">
      <c r="J55" s="64">
        <f>IF(LEN(TRIM('4. Section D ex-ante'!N28))=0,"",TRIM('4. Section D ex-ante'!N28))</f>
        <v/>
      </c>
      <c r="K55" s="64" t="inlineStr">
        <is>
          <t>4. Section D ex-ante · N28</t>
        </is>
      </c>
    </row>
    <row r="56">
      <c r="J56" s="64">
        <f>IF(LEN(TRIM('4. Section D ex-ante'!N29))=0,"",TRIM('4. Section D ex-ante'!N29))</f>
        <v/>
      </c>
      <c r="K56" s="64" t="inlineStr">
        <is>
          <t>4. Section D ex-ante · N29</t>
        </is>
      </c>
    </row>
    <row r="57">
      <c r="J57" s="64">
        <f>IF(LEN(TRIM('4. Section D ex-ante'!N30))=0,"",TRIM('4. Section D ex-ante'!N30))</f>
        <v/>
      </c>
      <c r="K57" s="64" t="inlineStr">
        <is>
          <t>4. Section D ex-ante · N30</t>
        </is>
      </c>
    </row>
    <row r="58">
      <c r="J58" s="64">
        <f>IF(LEN(TRIM('4. Section D ex-ante'!N31))=0,"",TRIM('4. Section D ex-ante'!N31))</f>
        <v/>
      </c>
      <c r="K58" s="64" t="inlineStr">
        <is>
          <t>4. Section D ex-ante · N31</t>
        </is>
      </c>
    </row>
    <row r="59">
      <c r="J59" s="64">
        <f>IF(LEN(TRIM('4. Section D ex-ante'!N32))=0,"",TRIM('4. Section D ex-ante'!N32))</f>
        <v/>
      </c>
      <c r="K59" s="64" t="inlineStr">
        <is>
          <t>4. Section D ex-ante · N32</t>
        </is>
      </c>
    </row>
    <row r="60">
      <c r="J60" s="64">
        <f>IF(LEN(TRIM('4. Section D ex-ante'!N33))=0,"",TRIM('4. Section D ex-ante'!N33))</f>
        <v/>
      </c>
      <c r="K60" s="64" t="inlineStr">
        <is>
          <t>4. Section D ex-ante · N33</t>
        </is>
      </c>
    </row>
    <row r="61">
      <c r="J61" s="64">
        <f>IF(LEN(TRIM('4. Section D ex-ante'!N34))=0,"",TRIM('4. Section D ex-ante'!N34))</f>
        <v/>
      </c>
      <c r="K61" s="64" t="inlineStr">
        <is>
          <t>4. Section D ex-ante · N34</t>
        </is>
      </c>
    </row>
    <row r="62">
      <c r="J62" s="64">
        <f>IF(LEN(TRIM('4. Section D ex-ante'!N35))=0,"",TRIM('4. Section D ex-ante'!N35))</f>
        <v/>
      </c>
      <c r="K62" s="64" t="inlineStr">
        <is>
          <t>4. Section D ex-ante · N35</t>
        </is>
      </c>
    </row>
    <row r="63">
      <c r="J63" s="64">
        <f>IF(LEN(TRIM('4. Section D ex-ante'!N36))=0,"",TRIM('4. Section D ex-ante'!N36))</f>
        <v/>
      </c>
      <c r="K63" s="64" t="inlineStr">
        <is>
          <t>4. Section D ex-ante · N36</t>
        </is>
      </c>
    </row>
    <row r="64">
      <c r="J64" s="64">
        <f>IF(LEN(TRIM('4. Section D ex-ante'!N37))=0,"",TRIM('4. Section D ex-ante'!N37))</f>
        <v/>
      </c>
      <c r="K64" s="64" t="inlineStr">
        <is>
          <t>4. Section D ex-ante · N37</t>
        </is>
      </c>
    </row>
    <row r="65">
      <c r="J65" s="64">
        <f>IF(LEN(TRIM('4. Section D ex-ante'!N38))=0,"",TRIM('4. Section D ex-ante'!N38))</f>
        <v/>
      </c>
      <c r="K65" s="64" t="inlineStr">
        <is>
          <t>4. Section D ex-ante · N38</t>
        </is>
      </c>
    </row>
    <row r="66">
      <c r="J66" s="64">
        <f>IF(LEN(TRIM('4. Section D ex-ante'!N39))=0,"",TRIM('4. Section D ex-ante'!N39))</f>
        <v/>
      </c>
      <c r="K66" s="64" t="inlineStr">
        <is>
          <t>4. Section D ex-ante · N39</t>
        </is>
      </c>
    </row>
    <row r="67">
      <c r="J67" s="64">
        <f>IF(LEN(TRIM('4. Section D ex-ante'!N40))=0,"",TRIM('4. Section D ex-ante'!N40))</f>
        <v/>
      </c>
      <c r="K67" s="64" t="inlineStr">
        <is>
          <t>4. Section D ex-ante · N40</t>
        </is>
      </c>
    </row>
    <row r="68">
      <c r="J68" s="64">
        <f>IF(LEN(TRIM('4. Section D ex-ante'!N41))=0,"",TRIM('4. Section D ex-ante'!N41))</f>
        <v/>
      </c>
      <c r="K68" s="64" t="inlineStr">
        <is>
          <t>4. Section D ex-ante · N41</t>
        </is>
      </c>
    </row>
    <row r="69">
      <c r="J69" s="64">
        <f>IF(LEN(TRIM('4. Section D ex-ante'!N42))=0,"",TRIM('4. Section D ex-ante'!N42))</f>
        <v/>
      </c>
      <c r="K69" s="64" t="inlineStr">
        <is>
          <t>4. Section D ex-ante · N42</t>
        </is>
      </c>
    </row>
    <row r="70">
      <c r="J70" s="64">
        <f>IF(LEN(TRIM('4. Section D ex-ante'!N43))=0,"",TRIM('4. Section D ex-ante'!N43))</f>
        <v/>
      </c>
      <c r="K70" s="64" t="inlineStr">
        <is>
          <t>4. Section D ex-ante · N43</t>
        </is>
      </c>
    </row>
    <row r="71">
      <c r="J71" s="64">
        <f>IF(LEN(TRIM('4. Section D ex-ante'!N44))=0,"",TRIM('4. Section D ex-ante'!N44))</f>
        <v/>
      </c>
      <c r="K71" s="64" t="inlineStr">
        <is>
          <t>4. Section D ex-ante · N44</t>
        </is>
      </c>
    </row>
    <row r="72">
      <c r="J72" s="64">
        <f>IF(LEN(TRIM('4. Section D ex-ante'!N45))=0,"",TRIM('4. Section D ex-ante'!N45))</f>
        <v/>
      </c>
      <c r="K72" s="64" t="inlineStr">
        <is>
          <t>4. Section D ex-ante · N45</t>
        </is>
      </c>
    </row>
    <row r="73">
      <c r="J73" s="64">
        <f>IF(LEN(TRIM('4. Section D ex-ante'!N46))=0,"",TRIM('4. Section D ex-ante'!N46))</f>
        <v/>
      </c>
      <c r="K73" s="64" t="inlineStr">
        <is>
          <t>4. Section D ex-ante · N46</t>
        </is>
      </c>
    </row>
    <row r="74">
      <c r="J74" s="64">
        <f>IF(LEN(TRIM('4. Section D ex-ante'!N47))=0,"",TRIM('4. Section D ex-ante'!N47))</f>
        <v/>
      </c>
      <c r="K74" s="64" t="inlineStr">
        <is>
          <t>4. Section D ex-ante · N47</t>
        </is>
      </c>
    </row>
    <row r="75">
      <c r="J75" s="64">
        <f>IF(LEN(TRIM('4. Section D ex-ante'!N48))=0,"",TRIM('4. Section D ex-ante'!N48))</f>
        <v/>
      </c>
      <c r="K75" s="64" t="inlineStr">
        <is>
          <t>4. Section D ex-ante · N48</t>
        </is>
      </c>
    </row>
    <row r="76">
      <c r="J76" s="64">
        <f>IF(LEN(TRIM('4. Section D ex-ante'!N49))=0,"",TRIM('4. Section D ex-ante'!N49))</f>
        <v/>
      </c>
      <c r="K76" s="64" t="inlineStr">
        <is>
          <t>4. Section D ex-ante · N49</t>
        </is>
      </c>
    </row>
    <row r="77">
      <c r="J77" s="64">
        <f>IF(LEN(TRIM('4. Section D ex-ante'!N50))=0,"",TRIM('4. Section D ex-ante'!N50))</f>
        <v/>
      </c>
      <c r="K77" s="64" t="inlineStr">
        <is>
          <t>4. Section D ex-ante · N50</t>
        </is>
      </c>
    </row>
    <row r="78">
      <c r="J78" s="64">
        <f>IF(LEN(TRIM('4. Section D ex-ante'!N51))=0,"",TRIM('4. Section D ex-ante'!N51))</f>
        <v/>
      </c>
      <c r="K78" s="64" t="inlineStr">
        <is>
          <t>4. Section D ex-ante · N51</t>
        </is>
      </c>
    </row>
    <row r="79">
      <c r="J79" s="64">
        <f>IF(LEN(TRIM('4. Section D ex-ante'!N52))=0,"",TRIM('4. Section D ex-ante'!N52))</f>
        <v/>
      </c>
      <c r="K79" s="64" t="inlineStr">
        <is>
          <t>4. Section D ex-ante · N52</t>
        </is>
      </c>
    </row>
    <row r="80">
      <c r="J80" s="64">
        <f>IF(LEN(TRIM('4. Section D ex-ante'!N53))=0,"",TRIM('4. Section D ex-ante'!N53))</f>
        <v/>
      </c>
      <c r="K80" s="64" t="inlineStr">
        <is>
          <t>4. Section D ex-ante · N53</t>
        </is>
      </c>
    </row>
    <row r="81">
      <c r="J81" s="64">
        <f>IF(LEN(TRIM('5. Section D monitored'!O9))=0,"",TRIM('5. Section D monitored'!O9))</f>
        <v/>
      </c>
      <c r="K81" s="64" t="inlineStr">
        <is>
          <t>5. Section D monitored · O9</t>
        </is>
      </c>
    </row>
    <row r="82">
      <c r="J82" s="64">
        <f>IF(LEN(TRIM('5. Section D monitored'!O10))=0,"",TRIM('5. Section D monitored'!O10))</f>
        <v/>
      </c>
      <c r="K82" s="64" t="inlineStr">
        <is>
          <t>5. Section D monitored · O10</t>
        </is>
      </c>
    </row>
    <row r="83">
      <c r="J83" s="64">
        <f>IF(LEN(TRIM('5. Section D monitored'!O11))=0,"",TRIM('5. Section D monitored'!O11))</f>
        <v/>
      </c>
      <c r="K83" s="64" t="inlineStr">
        <is>
          <t>5. Section D monitored · O11</t>
        </is>
      </c>
    </row>
    <row r="84">
      <c r="J84" s="64">
        <f>IF(LEN(TRIM('5. Section D monitored'!O12))=0,"",TRIM('5. Section D monitored'!O12))</f>
        <v/>
      </c>
      <c r="K84" s="64" t="inlineStr">
        <is>
          <t>5. Section D monitored · O12</t>
        </is>
      </c>
    </row>
    <row r="85">
      <c r="J85" s="64">
        <f>IF(LEN(TRIM('5. Section D monitored'!O13))=0,"",TRIM('5. Section D monitored'!O13))</f>
        <v/>
      </c>
      <c r="K85" s="64" t="inlineStr">
        <is>
          <t>5. Section D monitored · O13</t>
        </is>
      </c>
    </row>
    <row r="86">
      <c r="J86" s="64">
        <f>IF(LEN(TRIM('5. Section D monitored'!O14))=0,"",TRIM('5. Section D monitored'!O14))</f>
        <v/>
      </c>
      <c r="K86" s="64" t="inlineStr">
        <is>
          <t>5. Section D monitored · O14</t>
        </is>
      </c>
    </row>
    <row r="87">
      <c r="J87" s="64">
        <f>IF(LEN(TRIM('5. Section D monitored'!O15))=0,"",TRIM('5. Section D monitored'!O15))</f>
        <v/>
      </c>
      <c r="K87" s="64" t="inlineStr">
        <is>
          <t>5. Section D monitored · O15</t>
        </is>
      </c>
    </row>
    <row r="88">
      <c r="J88" s="64">
        <f>IF(LEN(TRIM('5. Section D monitored'!O16))=0,"",TRIM('5. Section D monitored'!O16))</f>
        <v/>
      </c>
      <c r="K88" s="64" t="inlineStr">
        <is>
          <t>5. Section D monitored · O16</t>
        </is>
      </c>
    </row>
    <row r="89">
      <c r="J89" s="64">
        <f>IF(LEN(TRIM('5. Section D monitored'!O17))=0,"",TRIM('5. Section D monitored'!O17))</f>
        <v/>
      </c>
      <c r="K89" s="64" t="inlineStr">
        <is>
          <t>5. Section D monitored · O17</t>
        </is>
      </c>
    </row>
    <row r="90">
      <c r="J90" s="64">
        <f>IF(LEN(TRIM('5. Section D monitored'!O18))=0,"",TRIM('5. Section D monitored'!O18))</f>
        <v/>
      </c>
      <c r="K90" s="64" t="inlineStr">
        <is>
          <t>5. Section D monitored · O18</t>
        </is>
      </c>
    </row>
    <row r="91">
      <c r="J91" s="64">
        <f>IF(LEN(TRIM('5. Section D monitored'!O19))=0,"",TRIM('5. Section D monitored'!O19))</f>
        <v/>
      </c>
      <c r="K91" s="64" t="inlineStr">
        <is>
          <t>5. Section D monitored · O19</t>
        </is>
      </c>
    </row>
    <row r="92">
      <c r="J92" s="64">
        <f>IF(LEN(TRIM('5. Section D monitored'!O20))=0,"",TRIM('5. Section D monitored'!O20))</f>
        <v/>
      </c>
      <c r="K92" s="64" t="inlineStr">
        <is>
          <t>5. Section D monitored · O20</t>
        </is>
      </c>
    </row>
    <row r="93">
      <c r="J93" s="64">
        <f>IF(LEN(TRIM('5. Section D monitored'!O21))=0,"",TRIM('5. Section D monitored'!O21))</f>
        <v/>
      </c>
      <c r="K93" s="64" t="inlineStr">
        <is>
          <t>5. Section D monitored · O21</t>
        </is>
      </c>
    </row>
    <row r="94">
      <c r="J94" s="64">
        <f>IF(LEN(TRIM('5. Section D monitored'!O22))=0,"",TRIM('5. Section D monitored'!O22))</f>
        <v/>
      </c>
      <c r="K94" s="64" t="inlineStr">
        <is>
          <t>5. Section D monitored · O22</t>
        </is>
      </c>
    </row>
    <row r="95">
      <c r="J95" s="64">
        <f>IF(LEN(TRIM('5. Section D monitored'!O23))=0,"",TRIM('5. Section D monitored'!O23))</f>
        <v/>
      </c>
      <c r="K95" s="64" t="inlineStr">
        <is>
          <t>5. Section D monitored · O23</t>
        </is>
      </c>
    </row>
    <row r="96">
      <c r="J96" s="64">
        <f>IF(LEN(TRIM('5. Section D monitored'!O24))=0,"",TRIM('5. Section D monitored'!O24))</f>
        <v/>
      </c>
      <c r="K96" s="64" t="inlineStr">
        <is>
          <t>5. Section D monitored · O24</t>
        </is>
      </c>
    </row>
    <row r="97">
      <c r="J97" s="64">
        <f>IF(LEN(TRIM('5. Section D monitored'!O25))=0,"",TRIM('5. Section D monitored'!O25))</f>
        <v/>
      </c>
      <c r="K97" s="64" t="inlineStr">
        <is>
          <t>5. Section D monitored · O25</t>
        </is>
      </c>
    </row>
    <row r="98">
      <c r="J98" s="64">
        <f>IF(LEN(TRIM('5. Section D monitored'!O26))=0,"",TRIM('5. Section D monitored'!O26))</f>
        <v/>
      </c>
      <c r="K98" s="64" t="inlineStr">
        <is>
          <t>5. Section D monitored · O26</t>
        </is>
      </c>
    </row>
    <row r="99">
      <c r="J99" s="64">
        <f>IF(LEN(TRIM('5. Section D monitored'!O27))=0,"",TRIM('5. Section D monitored'!O27))</f>
        <v/>
      </c>
      <c r="K99" s="64" t="inlineStr">
        <is>
          <t>5. Section D monitored · O27</t>
        </is>
      </c>
    </row>
    <row r="100">
      <c r="J100" s="64">
        <f>IF(LEN(TRIM('5. Section D monitored'!O28))=0,"",TRIM('5. Section D monitored'!O28))</f>
        <v/>
      </c>
      <c r="K100" s="64" t="inlineStr">
        <is>
          <t>5. Section D monitored · O28</t>
        </is>
      </c>
    </row>
    <row r="101">
      <c r="J101" s="64">
        <f>IF(LEN(TRIM('5. Section D monitored'!O29))=0,"",TRIM('5. Section D monitored'!O29))</f>
        <v/>
      </c>
      <c r="K101" s="64" t="inlineStr">
        <is>
          <t>5. Section D monitored · O29</t>
        </is>
      </c>
    </row>
    <row r="102">
      <c r="J102" s="64">
        <f>IF(LEN(TRIM('5. Section D monitored'!O30))=0,"",TRIM('5. Section D monitored'!O30))</f>
        <v/>
      </c>
      <c r="K102" s="64" t="inlineStr">
        <is>
          <t>5. Section D monitored · O30</t>
        </is>
      </c>
    </row>
    <row r="103">
      <c r="J103" s="64">
        <f>IF(LEN(TRIM('5. Section D monitored'!O31))=0,"",TRIM('5. Section D monitored'!O31))</f>
        <v/>
      </c>
      <c r="K103" s="64" t="inlineStr">
        <is>
          <t>5. Section D monitored · O31</t>
        </is>
      </c>
    </row>
    <row r="104">
      <c r="J104" s="64">
        <f>IF(LEN(TRIM('5. Section D monitored'!O32))=0,"",TRIM('5. Section D monitored'!O32))</f>
        <v/>
      </c>
      <c r="K104" s="64" t="inlineStr">
        <is>
          <t>5. Section D monitored · O32</t>
        </is>
      </c>
    </row>
    <row r="105">
      <c r="J105" s="64">
        <f>IF(LEN(TRIM('5. Section D monitored'!O33))=0,"",TRIM('5. Section D monitored'!O33))</f>
        <v/>
      </c>
      <c r="K105" s="64" t="inlineStr">
        <is>
          <t>5. Section D monitored · O33</t>
        </is>
      </c>
    </row>
    <row r="106">
      <c r="J106" s="64">
        <f>IF(LEN(TRIM('5. Section D monitored'!O34))=0,"",TRIM('5. Section D monitored'!O34))</f>
        <v/>
      </c>
      <c r="K106" s="64" t="inlineStr">
        <is>
          <t>5. Section D monitored · O34</t>
        </is>
      </c>
    </row>
    <row r="107">
      <c r="J107" s="64">
        <f>IF(LEN(TRIM('5. Section D monitored'!O35))=0,"",TRIM('5. Section D monitored'!O35))</f>
        <v/>
      </c>
      <c r="K107" s="64" t="inlineStr">
        <is>
          <t>5. Section D monitored · O35</t>
        </is>
      </c>
    </row>
    <row r="108">
      <c r="J108" s="64">
        <f>IF(LEN(TRIM('5. Section D monitored'!O36))=0,"",TRIM('5. Section D monitored'!O36))</f>
        <v/>
      </c>
      <c r="K108" s="64" t="inlineStr">
        <is>
          <t>5. Section D monitored · O36</t>
        </is>
      </c>
    </row>
    <row r="109">
      <c r="J109" s="64">
        <f>IF(LEN(TRIM('5. Section D monitored'!O37))=0,"",TRIM('5. Section D monitored'!O37))</f>
        <v/>
      </c>
      <c r="K109" s="64" t="inlineStr">
        <is>
          <t>5. Section D monitored · O37</t>
        </is>
      </c>
    </row>
    <row r="110">
      <c r="J110" s="64">
        <f>IF(LEN(TRIM('5. Section D monitored'!O38))=0,"",TRIM('5. Section D monitored'!O38))</f>
        <v/>
      </c>
      <c r="K110" s="64" t="inlineStr">
        <is>
          <t>5. Section D monitored · O38</t>
        </is>
      </c>
    </row>
    <row r="111">
      <c r="J111" s="64">
        <f>IF(LEN(TRIM('5. Section D monitored'!O39))=0,"",TRIM('5. Section D monitored'!O39))</f>
        <v/>
      </c>
      <c r="K111" s="64" t="inlineStr">
        <is>
          <t>5. Section D monitored · O39</t>
        </is>
      </c>
    </row>
    <row r="112">
      <c r="J112" s="64">
        <f>IF(LEN(TRIM('5. Section D monitored'!O40))=0,"",TRIM('5. Section D monitored'!O40))</f>
        <v/>
      </c>
      <c r="K112" s="64" t="inlineStr">
        <is>
          <t>5. Section D monitored · O40</t>
        </is>
      </c>
    </row>
    <row r="113">
      <c r="J113" s="64">
        <f>IF(LEN(TRIM('5. Section D monitored'!O41))=0,"",TRIM('5. Section D monitored'!O41))</f>
        <v/>
      </c>
      <c r="K113" s="64" t="inlineStr">
        <is>
          <t>5. Section D monitored · O41</t>
        </is>
      </c>
    </row>
    <row r="114">
      <c r="J114" s="64">
        <f>IF(LEN(TRIM('5. Section D monitored'!O42))=0,"",TRIM('5. Section D monitored'!O42))</f>
        <v/>
      </c>
      <c r="K114" s="64" t="inlineStr">
        <is>
          <t>5. Section D monitored · O42</t>
        </is>
      </c>
    </row>
    <row r="115">
      <c r="J115" s="64">
        <f>IF(LEN(TRIM('5. Section D monitored'!O43))=0,"",TRIM('5. Section D monitored'!O43))</f>
        <v/>
      </c>
      <c r="K115" s="64" t="inlineStr">
        <is>
          <t>5. Section D monitored · O43</t>
        </is>
      </c>
    </row>
    <row r="116">
      <c r="J116" s="64">
        <f>IF(LEN(TRIM('5. Section D monitored'!O44))=0,"",TRIM('5. Section D monitored'!O44))</f>
        <v/>
      </c>
      <c r="K116" s="64" t="inlineStr">
        <is>
          <t>5. Section D monitored · O44</t>
        </is>
      </c>
    </row>
    <row r="117">
      <c r="J117" s="64">
        <f>IF(LEN(TRIM('5. Section D monitored'!O45))=0,"",TRIM('5. Section D monitored'!O45))</f>
        <v/>
      </c>
      <c r="K117" s="64" t="inlineStr">
        <is>
          <t>5. Section D monitored · O45</t>
        </is>
      </c>
    </row>
    <row r="118">
      <c r="J118" s="64">
        <f>IF(LEN(TRIM('5. Section D monitored'!O46))=0,"",TRIM('5. Section D monitored'!O46))</f>
        <v/>
      </c>
      <c r="K118" s="64" t="inlineStr">
        <is>
          <t>5. Section D monitored · O46</t>
        </is>
      </c>
    </row>
    <row r="119">
      <c r="J119" s="64">
        <f>IF(LEN(TRIM('5. Section D monitored'!O47))=0,"",TRIM('5. Section D monitored'!O47))</f>
        <v/>
      </c>
      <c r="K119" s="64" t="inlineStr">
        <is>
          <t>5. Section D monitored · O47</t>
        </is>
      </c>
    </row>
    <row r="120">
      <c r="J120" s="64">
        <f>IF(LEN(TRIM('5. Section D monitored'!O48))=0,"",TRIM('5. Section D monitored'!O48))</f>
        <v/>
      </c>
      <c r="K120" s="64" t="inlineStr">
        <is>
          <t>5. Section D monitored · O48</t>
        </is>
      </c>
    </row>
    <row r="121">
      <c r="J121" s="64">
        <f>IF(LEN(TRIM('5. Section D monitored'!O49))=0,"",TRIM('5. Section D monitored'!O49))</f>
        <v/>
      </c>
      <c r="K121" s="64" t="inlineStr">
        <is>
          <t>5. Section D monitored · O49</t>
        </is>
      </c>
    </row>
    <row r="122">
      <c r="J122" s="64">
        <f>IF(LEN(TRIM('5. Section D monitored'!O50))=0,"",TRIM('5. Section D monitored'!O50))</f>
        <v/>
      </c>
      <c r="K122" s="64" t="inlineStr">
        <is>
          <t>5. Section D monitored · O50</t>
        </is>
      </c>
    </row>
    <row r="123">
      <c r="J123" s="64">
        <f>IF(LEN(TRIM('5. Section D monitored'!O51))=0,"",TRIM('5. Section D monitored'!O51))</f>
        <v/>
      </c>
      <c r="K123" s="64" t="inlineStr">
        <is>
          <t>5. Section D monitored · O51</t>
        </is>
      </c>
    </row>
    <row r="124">
      <c r="J124" s="64">
        <f>IF(LEN(TRIM('5. Section D monitored'!O52))=0,"",TRIM('5. Section D monitored'!O52))</f>
        <v/>
      </c>
      <c r="K124" s="64" t="inlineStr">
        <is>
          <t>5. Section D monitored · O52</t>
        </is>
      </c>
    </row>
    <row r="125">
      <c r="J125" s="64">
        <f>IF(LEN(TRIM('5. Section D monitored'!O53))=0,"",TRIM('5. Section D monitored'!O53))</f>
        <v/>
      </c>
      <c r="K125" s="64" t="inlineStr">
        <is>
          <t>5. Section D monitored · O53</t>
        </is>
      </c>
    </row>
    <row r="126">
      <c r="J126" s="64">
        <f>IF(LEN(TRIM('5. Section D monitored'!I59))=0,"",TRIM('5. Section D monitored'!I59))</f>
        <v/>
      </c>
      <c r="K126" s="64" t="inlineStr">
        <is>
          <t>5. Section D monitored · I59</t>
        </is>
      </c>
    </row>
    <row r="127">
      <c r="J127" s="64">
        <f>IF(LEN(TRIM('5. Section D monitored'!I60))=0,"",TRIM('5. Section D monitored'!I60))</f>
        <v/>
      </c>
      <c r="K127" s="64" t="inlineStr">
        <is>
          <t>5. Section D monitored · I60</t>
        </is>
      </c>
    </row>
    <row r="128">
      <c r="J128" s="64">
        <f>IF(LEN(TRIM('5. Section D monitored'!I61))=0,"",TRIM('5. Section D monitored'!I61))</f>
        <v/>
      </c>
      <c r="K128" s="64" t="inlineStr">
        <is>
          <t>5. Section D monitored · I61</t>
        </is>
      </c>
    </row>
    <row r="129">
      <c r="J129" s="64">
        <f>IF(LEN(TRIM('5. Section D monitored'!I62))=0,"",TRIM('5. Section D monitored'!I62))</f>
        <v/>
      </c>
      <c r="K129" s="64" t="inlineStr">
        <is>
          <t>5. Section D monitored · I62</t>
        </is>
      </c>
    </row>
    <row r="130">
      <c r="J130" s="64">
        <f>IF(LEN(TRIM('5. Section D monitored'!I63))=0,"",TRIM('5. Section D monitored'!I63))</f>
        <v/>
      </c>
      <c r="K130" s="64" t="inlineStr">
        <is>
          <t>5. Section D monitored · I63</t>
        </is>
      </c>
    </row>
    <row r="131">
      <c r="J131" s="64">
        <f>IF(LEN(TRIM('5. Section D monitored'!I64))=0,"",TRIM('5. Section D monitored'!I64))</f>
        <v/>
      </c>
      <c r="K131" s="64" t="inlineStr">
        <is>
          <t>5. Section D monitored · I64</t>
        </is>
      </c>
    </row>
    <row r="132">
      <c r="J132" s="64">
        <f>IF(LEN(TRIM('5. Section D monitored'!I65))=0,"",TRIM('5. Section D monitored'!I65))</f>
        <v/>
      </c>
      <c r="K132" s="64" t="inlineStr">
        <is>
          <t>5. Section D monitored · I65</t>
        </is>
      </c>
    </row>
    <row r="133">
      <c r="J133" s="64">
        <f>IF(LEN(TRIM('5. Section D monitored'!I66))=0,"",TRIM('5. Section D monitored'!I66))</f>
        <v/>
      </c>
      <c r="K133" s="64" t="inlineStr">
        <is>
          <t>5. Section D monitored · I66</t>
        </is>
      </c>
    </row>
    <row r="134">
      <c r="J134" s="64">
        <f>IF(LEN(TRIM('5. Section D monitored'!I67))=0,"",TRIM('5. Section D monitored'!I67))</f>
        <v/>
      </c>
      <c r="K134" s="64" t="inlineStr">
        <is>
          <t>5. Section D monitored · I67</t>
        </is>
      </c>
    </row>
    <row r="135">
      <c r="J135" s="64">
        <f>IF(LEN(TRIM('5. Section D monitored'!I68))=0,"",TRIM('5. Section D monitored'!I68))</f>
        <v/>
      </c>
      <c r="K135" s="64" t="inlineStr">
        <is>
          <t>5. Section D monitored · I68</t>
        </is>
      </c>
    </row>
    <row r="136">
      <c r="J136" s="64">
        <f>IF(LEN(TRIM('5. Section D monitored'!I69))=0,"",TRIM('5. Section D monitored'!I69))</f>
        <v/>
      </c>
      <c r="K136" s="64" t="inlineStr">
        <is>
          <t>5. Section D monitored · I69</t>
        </is>
      </c>
    </row>
    <row r="137">
      <c r="J137" s="64">
        <f>IF(LEN(TRIM('5. Section D monitored'!I70))=0,"",TRIM('5. Section D monitored'!I70))</f>
        <v/>
      </c>
      <c r="K137" s="64" t="inlineStr">
        <is>
          <t>5. Section D monitored · I70</t>
        </is>
      </c>
    </row>
    <row r="138">
      <c r="J138" s="64">
        <f>IF(LEN(TRIM('5. Section D monitored'!I71))=0,"",TRIM('5. Section D monitored'!I71))</f>
        <v/>
      </c>
      <c r="K138" s="64" t="inlineStr">
        <is>
          <t>5. Section D monitored · I71</t>
        </is>
      </c>
    </row>
    <row r="139">
      <c r="J139" s="64">
        <f>IF(LEN(TRIM('5. Section D monitored'!I72))=0,"",TRIM('5. Section D monitored'!I72))</f>
        <v/>
      </c>
      <c r="K139" s="64" t="inlineStr">
        <is>
          <t>5. Section D monitored · I72</t>
        </is>
      </c>
    </row>
    <row r="140">
      <c r="J140" s="64">
        <f>IF(LEN(TRIM('5. Section D monitored'!I73))=0,"",TRIM('5. Section D monitored'!I73))</f>
        <v/>
      </c>
      <c r="K140" s="64" t="inlineStr">
        <is>
          <t>5. Section D monitored · I73</t>
        </is>
      </c>
    </row>
    <row r="141">
      <c r="J141" s="64">
        <f>IF(LEN(TRIM('5. Section D monitored'!I74))=0,"",TRIM('5. Section D monitored'!I74))</f>
        <v/>
      </c>
      <c r="K141" s="64" t="inlineStr">
        <is>
          <t>5. Section D monitored · I74</t>
        </is>
      </c>
    </row>
    <row r="142">
      <c r="J142" s="64">
        <f>IF(LEN(TRIM('5. Section D monitored'!I75))=0,"",TRIM('5. Section D monitored'!I75))</f>
        <v/>
      </c>
      <c r="K142" s="64" t="inlineStr">
        <is>
          <t>5. Section D monitored · I75</t>
        </is>
      </c>
    </row>
    <row r="143">
      <c r="J143" s="64">
        <f>IF(LEN(TRIM('5. Section D monitored'!I76))=0,"",TRIM('5. Section D monitored'!I76))</f>
        <v/>
      </c>
      <c r="K143" s="64" t="inlineStr">
        <is>
          <t>5. Section D monitored · I76</t>
        </is>
      </c>
    </row>
    <row r="144">
      <c r="J144" s="64">
        <f>IF(LEN(TRIM('5. Section D monitored'!I77))=0,"",TRIM('5. Section D monitored'!I77))</f>
        <v/>
      </c>
      <c r="K144" s="64" t="inlineStr">
        <is>
          <t>5. Section D monitored · I77</t>
        </is>
      </c>
    </row>
    <row r="145">
      <c r="J145" s="64">
        <f>IF(LEN(TRIM('5. Section D monitored'!I78))=0,"",TRIM('5. Section D monitored'!I78))</f>
        <v/>
      </c>
      <c r="K145" s="64" t="inlineStr">
        <is>
          <t>5. Section D monitored · I78</t>
        </is>
      </c>
    </row>
    <row r="146">
      <c r="J146" s="64">
        <f>IF(LEN(TRIM('5. Section D monitored'!I79))=0,"",TRIM('5. Section D monitored'!I79))</f>
        <v/>
      </c>
      <c r="K146" s="64" t="inlineStr">
        <is>
          <t>5. Section D monitored · I79</t>
        </is>
      </c>
    </row>
    <row r="147">
      <c r="J147" s="64">
        <f>IF(LEN(TRIM('5. Section D monitored'!I80))=0,"",TRIM('5. Section D monitored'!I80))</f>
        <v/>
      </c>
      <c r="K147" s="64" t="inlineStr">
        <is>
          <t>5. Section D monitored · I80</t>
        </is>
      </c>
    </row>
    <row r="148">
      <c r="J148" s="64">
        <f>IF(LEN(TRIM('5. Section D monitored'!I81))=0,"",TRIM('5. Section D monitored'!I81))</f>
        <v/>
      </c>
      <c r="K148" s="64" t="inlineStr">
        <is>
          <t>5. Section D monitored · I81</t>
        </is>
      </c>
    </row>
    <row r="149">
      <c r="J149" s="64">
        <f>IF(LEN(TRIM('5. Section D monitored'!I82))=0,"",TRIM('5. Section D monitored'!I82))</f>
        <v/>
      </c>
      <c r="K149" s="64" t="inlineStr">
        <is>
          <t>5. Section D monitored · I82</t>
        </is>
      </c>
    </row>
    <row r="150">
      <c r="J150" s="64">
        <f>IF(LEN(TRIM('5. Section D monitored'!I83))=0,"",TRIM('5. Section D monitored'!I83))</f>
        <v/>
      </c>
      <c r="K150" s="64" t="inlineStr">
        <is>
          <t>5. Section D monitored · I83</t>
        </is>
      </c>
    </row>
    <row r="151">
      <c r="J151" s="64">
        <f>IF(LEN(TRIM('5. Section D monitored'!I84))=0,"",TRIM('5. Section D monitored'!I84))</f>
        <v/>
      </c>
      <c r="K151" s="64" t="inlineStr">
        <is>
          <t>5. Section D monitored · I84</t>
        </is>
      </c>
    </row>
    <row r="152">
      <c r="J152" s="64">
        <f>IF(LEN(TRIM('5. Section D monitored'!I85))=0,"",TRIM('5. Section D monitored'!I85))</f>
        <v/>
      </c>
      <c r="K152" s="64" t="inlineStr">
        <is>
          <t>5. Section D monitored · I85</t>
        </is>
      </c>
    </row>
    <row r="153">
      <c r="J153" s="64">
        <f>IF(LEN(TRIM('5. Section D monitored'!I86))=0,"",TRIM('5. Section D monitored'!I86))</f>
        <v/>
      </c>
      <c r="K153" s="64" t="inlineStr">
        <is>
          <t>5. Section D monitored · I86</t>
        </is>
      </c>
    </row>
    <row r="154">
      <c r="J154" s="64">
        <f>IF(LEN(TRIM('5. Section D monitored'!I87))=0,"",TRIM('5. Section D monitored'!I87))</f>
        <v/>
      </c>
      <c r="K154" s="64" t="inlineStr">
        <is>
          <t>5. Section D monitored · I87</t>
        </is>
      </c>
    </row>
    <row r="155">
      <c r="J155" s="64">
        <f>IF(LEN(TRIM('5. Section D monitored'!I88))=0,"",TRIM('5. Section D monitored'!I88))</f>
        <v/>
      </c>
      <c r="K155" s="64" t="inlineStr">
        <is>
          <t>5. Section D monitored · I88</t>
        </is>
      </c>
    </row>
    <row r="156">
      <c r="J156" s="64">
        <f>IF(LEN(TRIM('5. Section D monitored'!I89))=0,"",TRIM('5. Section D monitored'!I89))</f>
        <v/>
      </c>
      <c r="K156" s="64" t="inlineStr">
        <is>
          <t>5. Section D monitored · I89</t>
        </is>
      </c>
    </row>
    <row r="157">
      <c r="J157" s="64">
        <f>IF(LEN(TRIM('5. Section D monitored'!I90))=0,"",TRIM('5. Section D monitored'!I90))</f>
        <v/>
      </c>
      <c r="K157" s="64" t="inlineStr">
        <is>
          <t>5. Section D monitored · I90</t>
        </is>
      </c>
    </row>
    <row r="158">
      <c r="J158" s="64">
        <f>IF(LEN(TRIM('5. Section D monitored'!I91))=0,"",TRIM('5. Section D monitored'!I91))</f>
        <v/>
      </c>
      <c r="K158" s="64" t="inlineStr">
        <is>
          <t>5. Section D monitored · I91</t>
        </is>
      </c>
    </row>
    <row r="159">
      <c r="J159" s="64">
        <f>IF(LEN(TRIM('5. Section D monitored'!I92))=0,"",TRIM('5. Section D monitored'!I92))</f>
        <v/>
      </c>
      <c r="K159" s="64" t="inlineStr">
        <is>
          <t>5. Section D monitored · I92</t>
        </is>
      </c>
    </row>
    <row r="160">
      <c r="J160" s="64">
        <f>IF(LEN(TRIM('5. Section D monitored'!I93))=0,"",TRIM('5. Section D monitored'!I93))</f>
        <v/>
      </c>
      <c r="K160" s="64" t="inlineStr">
        <is>
          <t>5. Section D monitored · I93</t>
        </is>
      </c>
    </row>
    <row r="161">
      <c r="J161" s="64">
        <f>IF(LEN(TRIM('5. Section D monitored'!I94))=0,"",TRIM('5. Section D monitored'!I94))</f>
        <v/>
      </c>
      <c r="K161" s="64" t="inlineStr">
        <is>
          <t>5. Section D monitored · I94</t>
        </is>
      </c>
    </row>
    <row r="162">
      <c r="J162" s="64">
        <f>IF(LEN(TRIM('5. Section D monitored'!I95))=0,"",TRIM('5. Section D monitored'!I95))</f>
        <v/>
      </c>
      <c r="K162" s="64" t="inlineStr">
        <is>
          <t>5. Section D monitored · I95</t>
        </is>
      </c>
    </row>
    <row r="163">
      <c r="J163" s="64">
        <f>IF(LEN(TRIM('5. Section D monitored'!I96))=0,"",TRIM('5. Section D monitored'!I96))</f>
        <v/>
      </c>
      <c r="K163" s="64" t="inlineStr">
        <is>
          <t>5. Section D monitored · I96</t>
        </is>
      </c>
    </row>
    <row r="164">
      <c r="J164" s="64">
        <f>IF(LEN(TRIM('5. Section D monitored'!I97))=0,"",TRIM('5. Section D monitored'!I97))</f>
        <v/>
      </c>
      <c r="K164" s="64" t="inlineStr">
        <is>
          <t>5. Section D monitored · I97</t>
        </is>
      </c>
    </row>
    <row r="165">
      <c r="J165" s="64">
        <f>IF(LEN(TRIM('5. Section D monitored'!I98))=0,"",TRIM('5. Section D monitored'!I98))</f>
        <v/>
      </c>
      <c r="K165" s="64" t="inlineStr">
        <is>
          <t>5. Section D monitored · I98</t>
        </is>
      </c>
    </row>
    <row r="166">
      <c r="J166" s="64">
        <f>IF(LEN(TRIM('5. Section D monitored'!I99))=0,"",TRIM('5. Section D monitored'!I99))</f>
        <v/>
      </c>
      <c r="K166" s="64" t="inlineStr">
        <is>
          <t>5. Section D monitored · I99</t>
        </is>
      </c>
    </row>
    <row r="167">
      <c r="J167" s="64">
        <f>IF(LEN(TRIM('5. Section D monitored'!I100))=0,"",TRIM('5. Section D monitored'!I100))</f>
        <v/>
      </c>
      <c r="K167" s="64" t="inlineStr">
        <is>
          <t>5. Section D monitored · I100</t>
        </is>
      </c>
    </row>
    <row r="168">
      <c r="J168" s="64">
        <f>IF(LEN(TRIM('5. Section D monitored'!I101))=0,"",TRIM('5. Section D monitored'!I101))</f>
        <v/>
      </c>
      <c r="K168" s="64" t="inlineStr">
        <is>
          <t>5. Section D monitored · I101</t>
        </is>
      </c>
    </row>
    <row r="169">
      <c r="J169" s="64">
        <f>IF(LEN(TRIM('5. Section D monitored'!I102))=0,"",TRIM('5. Section D monitored'!I102))</f>
        <v/>
      </c>
      <c r="K169" s="64" t="inlineStr">
        <is>
          <t>5. Section D monitored · I102</t>
        </is>
      </c>
    </row>
    <row r="170">
      <c r="J170" s="64">
        <f>IF(LEN(TRIM('5. Section D monitored'!I103))=0,"",TRIM('5. Section D monitored'!I103))</f>
        <v/>
      </c>
      <c r="K170" s="64" t="inlineStr">
        <is>
          <t>5. Section D monitored · I103</t>
        </is>
      </c>
    </row>
    <row r="171">
      <c r="J171" s="64">
        <f>IF(LEN(TRIM('5. Section D monitored'!I104))=0,"",TRIM('5. Section D monitored'!I104))</f>
        <v/>
      </c>
      <c r="K171" s="64" t="inlineStr">
        <is>
          <t>5. Section D monitored · I104</t>
        </is>
      </c>
    </row>
    <row r="172">
      <c r="J172" s="64">
        <f>IF(LEN(TRIM('5. Section D monitored'!I105))=0,"",TRIM('5. Section D monitored'!I105))</f>
        <v/>
      </c>
      <c r="K172" s="64" t="inlineStr">
        <is>
          <t>5. Section D monitored · I105</t>
        </is>
      </c>
    </row>
    <row r="173">
      <c r="J173" s="64">
        <f>IF(LEN(TRIM('5. Section D monitored'!I106))=0,"",TRIM('5. Section D monitored'!I106))</f>
        <v/>
      </c>
      <c r="K173" s="64" t="inlineStr">
        <is>
          <t>5. Section D monitored · I106</t>
        </is>
      </c>
    </row>
    <row r="174">
      <c r="J174" s="64">
        <f>IF(LEN(TRIM('5. Section D monitored'!I107))=0,"",TRIM('5. Section D monitored'!I107))</f>
        <v/>
      </c>
      <c r="K174" s="64" t="inlineStr">
        <is>
          <t>5. Section D monitored · I107</t>
        </is>
      </c>
    </row>
    <row r="175">
      <c r="J175" s="64">
        <f>IF(LEN(TRIM('5. Section D monitored'!I108))=0,"",TRIM('5. Section D monitored'!I108))</f>
        <v/>
      </c>
      <c r="K175" s="64" t="inlineStr">
        <is>
          <t>5. Section D monitored · I108</t>
        </is>
      </c>
    </row>
    <row r="176">
      <c r="J176" s="64">
        <f>IF(LEN(TRIM('5. Section D monitored'!I109))=0,"",TRIM('5. Section D monitored'!I109))</f>
        <v/>
      </c>
      <c r="K176" s="64" t="inlineStr">
        <is>
          <t>5. Section D monitored · I109</t>
        </is>
      </c>
    </row>
    <row r="177">
      <c r="J177" s="64">
        <f>IF(LEN(TRIM('5. Section D monitored'!I110))=0,"",TRIM('5. Section D monitored'!I110))</f>
        <v/>
      </c>
      <c r="K177" s="64" t="inlineStr">
        <is>
          <t>5. Section D monitored · I110</t>
        </is>
      </c>
    </row>
    <row r="178">
      <c r="J178" s="64">
        <f>IF(LEN(TRIM('5. Section D monitored'!I111))=0,"",TRIM('5. Section D monitored'!I111))</f>
        <v/>
      </c>
      <c r="K178" s="64" t="inlineStr">
        <is>
          <t>5. Section D monitored · I111</t>
        </is>
      </c>
    </row>
    <row r="179">
      <c r="J179" s="64">
        <f>IF(LEN(TRIM('5. Section D monitored'!I112))=0,"",TRIM('5. Section D monitored'!I112))</f>
        <v/>
      </c>
      <c r="K179" s="64" t="inlineStr">
        <is>
          <t>5. Section D monitored · I112</t>
        </is>
      </c>
    </row>
    <row r="180">
      <c r="J180" s="64">
        <f>IF(LEN(TRIM('5. Section D monitored'!I113))=0,"",TRIM('5. Section D monitored'!I113))</f>
        <v/>
      </c>
      <c r="K180" s="64" t="inlineStr">
        <is>
          <t>5. Section D monitored · I113</t>
        </is>
      </c>
    </row>
    <row r="181">
      <c r="J181" s="64">
        <f>IF(LEN(TRIM('5. Section D monitored'!I114))=0,"",TRIM('5. Section D monitored'!I114))</f>
        <v/>
      </c>
      <c r="K181" s="64" t="inlineStr">
        <is>
          <t>5. Section D monitored · I114</t>
        </is>
      </c>
    </row>
    <row r="182">
      <c r="J182" s="64">
        <f>IF(LEN(TRIM('5. Section D monitored'!I115))=0,"",TRIM('5. Section D monitored'!I115))</f>
        <v/>
      </c>
      <c r="K182" s="64" t="inlineStr">
        <is>
          <t>5. Section D monitored · I115</t>
        </is>
      </c>
    </row>
    <row r="183">
      <c r="J183" s="64">
        <f>IF(LEN(TRIM('5. Section D monitored'!I116))=0,"",TRIM('5. Section D monitored'!I116))</f>
        <v/>
      </c>
      <c r="K183" s="64" t="inlineStr">
        <is>
          <t>5. Section D monitored · I116</t>
        </is>
      </c>
    </row>
    <row r="184">
      <c r="J184" s="64">
        <f>IF(LEN(TRIM('5. Section D monitored'!I117))=0,"",TRIM('5. Section D monitored'!I117))</f>
        <v/>
      </c>
      <c r="K184" s="64" t="inlineStr">
        <is>
          <t>5. Section D monitored · I117</t>
        </is>
      </c>
    </row>
    <row r="185">
      <c r="J185" s="64">
        <f>IF(LEN(TRIM('5. Section D monitored'!I118))=0,"",TRIM('5. Section D monitored'!I118))</f>
        <v/>
      </c>
      <c r="K185" s="64" t="inlineStr">
        <is>
          <t>5. Section D monitored · I118</t>
        </is>
      </c>
    </row>
    <row r="186">
      <c r="J186" s="64">
        <f>IF(LEN(TRIM('6. Section D sampling'!G9))=0,"",TRIM('6. Section D sampling'!G9))</f>
        <v/>
      </c>
      <c r="K186" s="64" t="inlineStr">
        <is>
          <t>6. Section D sampling · G9</t>
        </is>
      </c>
    </row>
    <row r="187">
      <c r="J187" s="64">
        <f>IF(LEN(TRIM('10. Section F SD'!I12))=0,"",TRIM('10. Section F SD'!I12))</f>
        <v/>
      </c>
      <c r="K187" s="64" t="inlineStr">
        <is>
          <t>10. Section F SD · I12</t>
        </is>
      </c>
    </row>
    <row r="188">
      <c r="J188" s="64">
        <f>IF(LEN(TRIM('10. Section F SD'!I13))=0,"",TRIM('10. Section F SD'!I13))</f>
        <v/>
      </c>
      <c r="K188" s="64" t="inlineStr">
        <is>
          <t>10. Section F SD · I13</t>
        </is>
      </c>
    </row>
    <row r="189">
      <c r="J189" s="64">
        <f>IF(LEN(TRIM('10. Section F SD'!I14))=0,"",TRIM('10. Section F SD'!I14))</f>
        <v/>
      </c>
      <c r="K189" s="64" t="inlineStr">
        <is>
          <t>10. Section F SD · I14</t>
        </is>
      </c>
    </row>
    <row r="190">
      <c r="J190" s="64">
        <f>IF(LEN(TRIM('10. Section F SD'!I15))=0,"",TRIM('10. Section F SD'!I15))</f>
        <v/>
      </c>
      <c r="K190" s="64" t="inlineStr">
        <is>
          <t>10. Section F SD · I15</t>
        </is>
      </c>
    </row>
    <row r="191">
      <c r="J191" s="64">
        <f>IF(LEN(TRIM('10. Section F SD'!I16))=0,"",TRIM('10. Section F SD'!I16))</f>
        <v/>
      </c>
      <c r="K191" s="64" t="inlineStr">
        <is>
          <t>10. Section F SD · I16</t>
        </is>
      </c>
    </row>
    <row r="192">
      <c r="J192" s="64">
        <f>IF(LEN(TRIM('10. Section F SD'!I17))=0,"",TRIM('10. Section F SD'!I17))</f>
        <v/>
      </c>
      <c r="K192" s="64" t="inlineStr">
        <is>
          <t>10. Section F SD · I17</t>
        </is>
      </c>
    </row>
    <row r="193">
      <c r="J193" s="64">
        <f>IF(LEN(TRIM('10. Section F SD'!I18))=0,"",TRIM('10. Section F SD'!I18))</f>
        <v/>
      </c>
      <c r="K193" s="64" t="inlineStr">
        <is>
          <t>10. Section F SD · I18</t>
        </is>
      </c>
    </row>
    <row r="194">
      <c r="J194" s="64">
        <f>IF(LEN(TRIM('10. Section F SD'!I19))=0,"",TRIM('10. Section F SD'!I19))</f>
        <v/>
      </c>
      <c r="K194" s="64" t="inlineStr">
        <is>
          <t>10. Section F SD · I19</t>
        </is>
      </c>
    </row>
    <row r="195">
      <c r="J195" s="64">
        <f>IF(LEN(TRIM('10. Section F SD'!I20))=0,"",TRIM('10. Section F SD'!I20))</f>
        <v/>
      </c>
      <c r="K195" s="64" t="inlineStr">
        <is>
          <t>10. Section F SD · I20</t>
        </is>
      </c>
    </row>
    <row r="196">
      <c r="J196" s="64">
        <f>IF(LEN(TRIM('10. Section F SD'!I21))=0,"",TRIM('10. Section F SD'!I21))</f>
        <v/>
      </c>
      <c r="K196" s="64" t="inlineStr">
        <is>
          <t>10. Section F SD · I21</t>
        </is>
      </c>
    </row>
    <row r="197">
      <c r="J197" s="64">
        <f>IF(LEN(TRIM('10. Section F SD'!I22))=0,"",TRIM('10. Section F SD'!I22))</f>
        <v/>
      </c>
      <c r="K197" s="64" t="inlineStr">
        <is>
          <t>10. Section F SD · I22</t>
        </is>
      </c>
    </row>
    <row r="198">
      <c r="J198" s="64">
        <f>IF(LEN(TRIM('10. Section F SD'!I23))=0,"",TRIM('10. Section F SD'!I23))</f>
        <v/>
      </c>
      <c r="K198" s="64" t="inlineStr">
        <is>
          <t>10. Section F SD · I23</t>
        </is>
      </c>
    </row>
    <row r="199">
      <c r="J199" s="64">
        <f>IF(LEN(TRIM('10. Section F SD'!I24))=0,"",TRIM('10. Section F SD'!I24))</f>
        <v/>
      </c>
      <c r="K199" s="64" t="inlineStr">
        <is>
          <t>10. Section F SD · I24</t>
        </is>
      </c>
    </row>
    <row r="200">
      <c r="J200" s="64">
        <f>IF(LEN(TRIM('10. Section F SD'!I25))=0,"",TRIM('10. Section F SD'!I25))</f>
        <v/>
      </c>
      <c r="K200" s="64" t="inlineStr">
        <is>
          <t>10. Section F SD · I25</t>
        </is>
      </c>
    </row>
    <row r="201">
      <c r="J201" s="64">
        <f>IF(LEN(TRIM('10. Section F SD'!I26))=0,"",TRIM('10. Section F SD'!I26))</f>
        <v/>
      </c>
      <c r="K201" s="64" t="inlineStr">
        <is>
          <t>10. Section F SD · I26</t>
        </is>
      </c>
    </row>
    <row r="202">
      <c r="J202" s="64">
        <f>IF(LEN(TRIM('10. Section F SD'!I27))=0,"",TRIM('10. Section F SD'!I27))</f>
        <v/>
      </c>
      <c r="K202" s="64" t="inlineStr">
        <is>
          <t>10. Section F SD · I27</t>
        </is>
      </c>
    </row>
    <row r="203">
      <c r="J203" s="64">
        <f>IF(LEN(TRIM('10. Section F SD'!I28))=0,"",TRIM('10. Section F SD'!I28))</f>
        <v/>
      </c>
      <c r="K203" s="64" t="inlineStr">
        <is>
          <t>10. Section F SD · I28</t>
        </is>
      </c>
    </row>
    <row r="204">
      <c r="J204" s="64">
        <f>IF(LEN(TRIM('10. Section F SD'!I29))=0,"",TRIM('10. Section F SD'!I29))</f>
        <v/>
      </c>
      <c r="K204" s="64" t="inlineStr">
        <is>
          <t>10. Section F SD · I29</t>
        </is>
      </c>
    </row>
    <row r="205">
      <c r="J205" s="64">
        <f>IF(LEN(TRIM('10. Section F SD'!I30))=0,"",TRIM('10. Section F SD'!I30))</f>
        <v/>
      </c>
      <c r="K205" s="64" t="inlineStr">
        <is>
          <t>10. Section F SD · I30</t>
        </is>
      </c>
    </row>
    <row r="206">
      <c r="J206" s="64">
        <f>IF(LEN(TRIM('10. Section F SD'!I31))=0,"",TRIM('10. Section F SD'!I31))</f>
        <v/>
      </c>
      <c r="K206" s="64" t="inlineStr">
        <is>
          <t>10. Section F SD · I31</t>
        </is>
      </c>
    </row>
    <row r="207">
      <c r="J207" s="64">
        <f>IF(LEN(TRIM('10. Section F SD'!I32))=0,"",TRIM('10. Section F SD'!I32))</f>
        <v/>
      </c>
      <c r="K207" s="64" t="inlineStr">
        <is>
          <t>10. Section F SD · I32</t>
        </is>
      </c>
    </row>
    <row r="208">
      <c r="J208" s="64">
        <f>IF(LEN(TRIM('10. Section F SD'!I33))=0,"",TRIM('10. Section F SD'!I33))</f>
        <v/>
      </c>
      <c r="K208" s="64" t="inlineStr">
        <is>
          <t>10. Section F SD · I33</t>
        </is>
      </c>
    </row>
    <row r="209">
      <c r="J209" s="64">
        <f>IF(LEN(TRIM('10. Section F SD'!I34))=0,"",TRIM('10. Section F SD'!I34))</f>
        <v/>
      </c>
      <c r="K209" s="64" t="inlineStr">
        <is>
          <t>10. Section F SD · I34</t>
        </is>
      </c>
    </row>
    <row r="210">
      <c r="J210" s="64">
        <f>IF(LEN(TRIM('10. Section F SD'!I35))=0,"",TRIM('10. Section F SD'!I35))</f>
        <v/>
      </c>
      <c r="K210" s="64" t="inlineStr">
        <is>
          <t>10. Section F SD · I35</t>
        </is>
      </c>
    </row>
    <row r="211">
      <c r="J211" s="64">
        <f>IF(LEN(TRIM('10. Section F SD'!I36))=0,"",TRIM('10. Section F SD'!I36))</f>
        <v/>
      </c>
      <c r="K211" s="64" t="inlineStr">
        <is>
          <t>10. Section F SD · I36</t>
        </is>
      </c>
    </row>
    <row r="212">
      <c r="J212" s="64">
        <f>IF(LEN(TRIM('10. Section F SD'!G44))=0,"",TRIM('10. Section F SD'!G44))</f>
        <v/>
      </c>
      <c r="K212" s="64" t="inlineStr">
        <is>
          <t>10. Section F SD · G44</t>
        </is>
      </c>
    </row>
    <row r="213">
      <c r="J213" s="64">
        <f>IF(LEN(TRIM('10. Section F SD'!G45))=0,"",TRIM('10. Section F SD'!G45))</f>
        <v/>
      </c>
      <c r="K213" s="64" t="inlineStr">
        <is>
          <t>10. Section F SD · G45</t>
        </is>
      </c>
    </row>
    <row r="214">
      <c r="J214" s="64">
        <f>IF(LEN(TRIM('10. Section F SD'!G46))=0,"",TRIM('10. Section F SD'!G46))</f>
        <v/>
      </c>
      <c r="K214" s="64" t="inlineStr">
        <is>
          <t>10. Section F SD · G46</t>
        </is>
      </c>
    </row>
    <row r="215">
      <c r="J215" s="64">
        <f>IF(LEN(TRIM('10. Section F SD'!G47))=0,"",TRIM('10. Section F SD'!G47))</f>
        <v/>
      </c>
      <c r="K215" s="64" t="inlineStr">
        <is>
          <t>10. Section F SD · G47</t>
        </is>
      </c>
    </row>
    <row r="216">
      <c r="J216" s="64">
        <f>IF(LEN(TRIM('10. Section F SD'!G48))=0,"",TRIM('10. Section F SD'!G48))</f>
        <v/>
      </c>
      <c r="K216" s="64" t="inlineStr">
        <is>
          <t>10. Section F SD · G48</t>
        </is>
      </c>
    </row>
    <row r="217">
      <c r="J217" s="64">
        <f>IF(LEN(TRIM('10. Section F SD'!G49))=0,"",TRIM('10. Section F SD'!G49))</f>
        <v/>
      </c>
      <c r="K217" s="64" t="inlineStr">
        <is>
          <t>10. Section F SD · G49</t>
        </is>
      </c>
    </row>
    <row r="218">
      <c r="J218" s="64">
        <f>IF(LEN(TRIM('10. Section F SD'!G50))=0,"",TRIM('10. Section F SD'!G50))</f>
        <v/>
      </c>
      <c r="K218" s="64" t="inlineStr">
        <is>
          <t>10. Section F SD · G50</t>
        </is>
      </c>
    </row>
    <row r="219">
      <c r="J219" s="64">
        <f>IF(LEN(TRIM('10. Section F SD'!G51))=0,"",TRIM('10. Section F SD'!G51))</f>
        <v/>
      </c>
      <c r="K219" s="64" t="inlineStr">
        <is>
          <t>10. Section F SD · G51</t>
        </is>
      </c>
    </row>
    <row r="220">
      <c r="J220" s="64">
        <f>IF(LEN(TRIM('10. Section F SD'!G52))=0,"",TRIM('10. Section F SD'!G52))</f>
        <v/>
      </c>
      <c r="K220" s="64" t="inlineStr">
        <is>
          <t>10. Section F SD · G52</t>
        </is>
      </c>
    </row>
    <row r="221">
      <c r="J221" s="64">
        <f>IF(LEN(TRIM('10. Section F SD'!G53))=0,"",TRIM('10. Section F SD'!G53))</f>
        <v/>
      </c>
      <c r="K221" s="64" t="inlineStr">
        <is>
          <t>10. Section F SD · G53</t>
        </is>
      </c>
    </row>
    <row r="222">
      <c r="J222" s="64">
        <f>IF(LEN(TRIM('10. Section F SD'!G54))=0,"",TRIM('10. Section F SD'!G54))</f>
        <v/>
      </c>
      <c r="K222" s="64" t="inlineStr">
        <is>
          <t>10. Section F SD · G54</t>
        </is>
      </c>
    </row>
    <row r="223">
      <c r="J223" s="64">
        <f>IF(LEN(TRIM('10. Section F SD'!G55))=0,"",TRIM('10. Section F SD'!G55))</f>
        <v/>
      </c>
      <c r="K223" s="64" t="inlineStr">
        <is>
          <t>10. Section F SD · G55</t>
        </is>
      </c>
    </row>
    <row r="224">
      <c r="J224" s="64">
        <f>IF(LEN(TRIM('10. Section F SD'!G56))=0,"",TRIM('10. Section F SD'!G56))</f>
        <v/>
      </c>
      <c r="K224" s="64" t="inlineStr">
        <is>
          <t>10. Section F SD · G56</t>
        </is>
      </c>
    </row>
    <row r="225">
      <c r="J225" s="64">
        <f>IF(LEN(TRIM('10. Section F SD'!G57))=0,"",TRIM('10. Section F SD'!G57))</f>
        <v/>
      </c>
      <c r="K225" s="64" t="inlineStr">
        <is>
          <t>10. Section F SD · G57</t>
        </is>
      </c>
    </row>
    <row r="226">
      <c r="J226" s="64">
        <f>IF(LEN(TRIM('10. Section F SD'!G58))=0,"",TRIM('10. Section F SD'!G58))</f>
        <v/>
      </c>
      <c r="K226" s="64" t="inlineStr">
        <is>
          <t>10. Section F SD · G58</t>
        </is>
      </c>
    </row>
    <row r="227">
      <c r="J227" s="64">
        <f>IF(LEN(TRIM('10. Section F SD'!G91))=0,"",TRIM('10. Section F SD'!G91))</f>
        <v/>
      </c>
      <c r="K227" s="64" t="inlineStr">
        <is>
          <t>10. Section F SD · G91</t>
        </is>
      </c>
    </row>
    <row r="228">
      <c r="J228" s="64">
        <f>IF(LEN(TRIM('11. Attachments &amp; sign-off'!F8))=0,"",TRIM('11. Attachments &amp; sign-off'!F8))</f>
        <v/>
      </c>
      <c r="K228" s="64" t="inlineStr">
        <is>
          <t>11. Attachments &amp; sign-off · F8</t>
        </is>
      </c>
    </row>
    <row r="229">
      <c r="J229" s="64">
        <f>IF(LEN(TRIM('11. Attachments &amp; sign-off'!F9))=0,"",TRIM('11. Attachments &amp; sign-off'!F9))</f>
        <v/>
      </c>
      <c r="K229" s="64" t="inlineStr">
        <is>
          <t>11. Attachments &amp; sign-off · F9</t>
        </is>
      </c>
    </row>
    <row r="230">
      <c r="J230" s="64">
        <f>IF(LEN(TRIM('11. Attachments &amp; sign-off'!F10))=0,"",TRIM('11. Attachments &amp; sign-off'!F10))</f>
        <v/>
      </c>
      <c r="K230" s="64" t="inlineStr">
        <is>
          <t>11. Attachments &amp; sign-off · F10</t>
        </is>
      </c>
    </row>
    <row r="231">
      <c r="J231" s="64">
        <f>IF(LEN(TRIM('11. Attachments &amp; sign-off'!F11))=0,"",TRIM('11. Attachments &amp; sign-off'!F11))</f>
        <v/>
      </c>
      <c r="K231" s="64" t="inlineStr">
        <is>
          <t>11. Attachments &amp; sign-off · F11</t>
        </is>
      </c>
    </row>
    <row r="232">
      <c r="J232" s="64">
        <f>IF(LEN(TRIM('11. Attachments &amp; sign-off'!F12))=0,"",TRIM('11. Attachments &amp; sign-off'!F12))</f>
        <v/>
      </c>
      <c r="K232" s="64" t="inlineStr">
        <is>
          <t>11. Attachments &amp; sign-off · F12</t>
        </is>
      </c>
    </row>
    <row r="233">
      <c r="J233" s="64">
        <f>IF(LEN(TRIM('11. Attachments &amp; sign-off'!F13))=0,"",TRIM('11. Attachments &amp; sign-off'!F13))</f>
        <v/>
      </c>
      <c r="K233" s="64" t="inlineStr">
        <is>
          <t>11. Attachments &amp; sign-off · F13</t>
        </is>
      </c>
    </row>
    <row r="234">
      <c r="J234" s="64">
        <f>IF(LEN(TRIM('11. Attachments &amp; sign-off'!F14))=0,"",TRIM('11. Attachments &amp; sign-off'!F14))</f>
        <v/>
      </c>
      <c r="K234" s="64" t="inlineStr">
        <is>
          <t>11. Attachments &amp; sign-off · F14</t>
        </is>
      </c>
    </row>
    <row r="235">
      <c r="J235" s="64">
        <f>IF(LEN(TRIM('11. Attachments &amp; sign-off'!F15))=0,"",TRIM('11. Attachments &amp; sign-off'!F15))</f>
        <v/>
      </c>
      <c r="K235" s="64" t="inlineStr">
        <is>
          <t>11. Attachments &amp; sign-off · F15</t>
        </is>
      </c>
    </row>
    <row r="236">
      <c r="J236" s="64">
        <f>IF(LEN(TRIM('11. Attachments &amp; sign-off'!F16))=0,"",TRIM('11. Attachments &amp; sign-off'!F16))</f>
        <v/>
      </c>
      <c r="K236" s="64" t="inlineStr">
        <is>
          <t>11. Attachments &amp; sign-off · F16</t>
        </is>
      </c>
    </row>
    <row r="237">
      <c r="J237" s="64">
        <f>IF(LEN(TRIM('11. Attachments &amp; sign-off'!F17))=0,"",TRIM('11. Attachments &amp; sign-off'!F17))</f>
        <v/>
      </c>
      <c r="K237" s="64" t="inlineStr">
        <is>
          <t>11. Attachments &amp; sign-off · F17</t>
        </is>
      </c>
    </row>
    <row r="238">
      <c r="J238" s="64">
        <f>IF(LEN(TRIM('11. Attachments &amp; sign-off'!F23))=0,"",TRIM('11. Attachments &amp; sign-off'!F23))</f>
        <v/>
      </c>
      <c r="K238" s="64" t="inlineStr">
        <is>
          <t>11. Attachments &amp; sign-off · F23</t>
        </is>
      </c>
    </row>
  </sheetData>
  <sheetProtection selectLockedCells="0" selectUnlockedCells="0" sheet="1" objects="0" insertRows="1" insertHyperlinks="1" autoFilter="1" scenarios="0" formatColumns="1" deleteColumns="1" insertColumns="1" pivotTables="1" deleteRows="1" formatCells="1" formatRows="1" sort="1" password="CA19"/>
  <mergeCells count="2">
    <mergeCell ref="B3:G3"/>
    <mergeCell ref="B2:G2"/>
  </mergeCells>
  <dataValidations count="1">
    <dataValidation sqref="D6:D45" showDropDown="0" showInputMessage="0" showErrorMessage="0" allowBlank="1" errorTitle="Value not allowed" error="Choose one of the listed evidence types." type="list" errorStyle="stop">
      <formula1>=LST_EVIDENCE_TYPE</formula1>
    </dataValidation>
  </dataValidation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Y30"/>
  <sheetViews>
    <sheetView workbookViewId="0">
      <selection activeCell="A1" sqref="A1"/>
    </sheetView>
  </sheetViews>
  <sheetFormatPr baseColWidth="8" defaultRowHeight="15"/>
  <cols>
    <col width="48" customWidth="1" min="1" max="1"/>
    <col width="14" customWidth="1" min="2" max="2"/>
    <col width="48" customWidth="1" min="3" max="3"/>
    <col width="43" customWidth="1" min="4" max="4"/>
    <col width="37" customWidth="1" min="5" max="5"/>
    <col width="14" customWidth="1" min="6" max="6"/>
    <col width="14" customWidth="1" min="7" max="7"/>
    <col width="38" customWidth="1" min="8" max="8"/>
    <col width="27" customWidth="1" min="9" max="9"/>
    <col width="33" customWidth="1" min="10" max="10"/>
    <col width="27" customWidth="1" min="11" max="11"/>
    <col width="14" customWidth="1" min="12" max="12"/>
    <col width="41" customWidth="1" min="13" max="13"/>
    <col width="48" customWidth="1" min="14" max="14"/>
    <col width="48" customWidth="1" min="15" max="15"/>
    <col width="33" customWidth="1" min="16" max="16"/>
    <col width="14" customWidth="1" min="17" max="17"/>
    <col width="48" customWidth="1" min="18" max="18"/>
    <col width="48" customWidth="1" min="19" max="19"/>
    <col width="45" customWidth="1" min="20" max="20"/>
    <col width="48" customWidth="1" min="21" max="21"/>
    <col width="14" customWidth="1" min="22" max="22"/>
    <col width="48" customWidth="1" min="23" max="23"/>
    <col width="21" customWidth="1" min="24" max="24"/>
    <col width="38" customWidth="1" min="25" max="25"/>
  </cols>
  <sheetData>
    <row r="1">
      <c r="A1" s="65" t="inlineStr">
        <is>
          <t>Controlled vocabularies. Do not edit. Referenced by data validation across this workbook.</t>
        </is>
      </c>
    </row>
    <row r="2">
      <c r="A2" s="66" t="inlineStr">
        <is>
          <t>LST_TRACK</t>
        </is>
      </c>
      <c r="B2" s="66" t="inlineStr">
        <is>
          <t>LST_IPCC_SECTOR</t>
        </is>
      </c>
      <c r="C2" s="66" t="inlineStr">
        <is>
          <t>LST_SCALE</t>
        </is>
      </c>
      <c r="D2" s="66" t="inlineStr">
        <is>
          <t>LST_METH_STANDARD</t>
        </is>
      </c>
      <c r="E2" s="66" t="inlineStr">
        <is>
          <t>LST_PARTY</t>
        </is>
      </c>
      <c r="F2" s="66" t="inlineStr">
        <is>
          <t>LST_MALAWI_DISTRICT_SINGLE</t>
        </is>
      </c>
      <c r="G2" s="66" t="inlineStr">
        <is>
          <t>LST_PARAM_DETERMINATION</t>
        </is>
      </c>
      <c r="H2" s="66" t="inlineStr">
        <is>
          <t>LST_PARAM_PURPOSE</t>
        </is>
      </c>
      <c r="I2" s="66" t="inlineStr">
        <is>
          <t>LST_FREQUENCY</t>
        </is>
      </c>
      <c r="J2" s="66" t="inlineStr">
        <is>
          <t>LST_SOURCE_CLASS</t>
        </is>
      </c>
      <c r="K2" s="66" t="inlineStr">
        <is>
          <t>LST_UNIT</t>
        </is>
      </c>
      <c r="L2" s="66" t="inlineStr">
        <is>
          <t>LST_GHG</t>
        </is>
      </c>
      <c r="M2" s="66" t="inlineStr">
        <is>
          <t>LST_GWP_SOURCE</t>
        </is>
      </c>
      <c r="N2" s="66" t="inlineStr">
        <is>
          <t>LST_CHANGE_TYPE</t>
        </is>
      </c>
      <c r="O2" s="66" t="inlineStr">
        <is>
          <t>LST_SDG</t>
        </is>
      </c>
      <c r="P2" s="66" t="inlineStr">
        <is>
          <t>LST_SAFEGUARD</t>
        </is>
      </c>
      <c r="Q2" s="66" t="inlineStr">
        <is>
          <t>LST_YES_NO</t>
        </is>
      </c>
      <c r="R2" s="66" t="inlineStr">
        <is>
          <t>LST_CREDITING_PERIOD_TYPE</t>
        </is>
      </c>
      <c r="S2" s="66" t="inlineStr">
        <is>
          <t>LST_SIGN_CONVENTION</t>
        </is>
      </c>
      <c r="T2" s="66" t="inlineStr">
        <is>
          <t>LST_STAKEHOLDER_CLASS</t>
        </is>
      </c>
      <c r="U2" s="66" t="inlineStr">
        <is>
          <t>LST_PARTY_ROLE</t>
        </is>
      </c>
      <c r="V2" s="66" t="inlineStr">
        <is>
          <t>LST_PRIVATE_PUBLIC</t>
        </is>
      </c>
      <c r="W2" s="66" t="inlineStr">
        <is>
          <t>LST_NDC_PERIOD</t>
        </is>
      </c>
      <c r="X2" s="66" t="inlineStr">
        <is>
          <t>LST_GRIEVANCE_STATUS</t>
        </is>
      </c>
      <c r="Y2" s="66" t="inlineStr">
        <is>
          <t>LST_EVIDENCE_TYPE</t>
        </is>
      </c>
    </row>
    <row r="3">
      <c r="A3" s="67" t="inlineStr">
        <is>
          <t>Article 6.2 — cooperative approach</t>
        </is>
      </c>
      <c r="B3" s="67" t="inlineStr">
        <is>
          <t>Energy</t>
        </is>
      </c>
      <c r="C3" s="67" t="inlineStr">
        <is>
          <t>Micro-scale (10,000 – 15,000 tCO2e/yr)</t>
        </is>
      </c>
      <c r="D3" s="67" t="inlineStr">
        <is>
          <t>Clean Development Mechanism (CDM)</t>
        </is>
      </c>
      <c r="E3" s="67" t="inlineStr">
        <is>
          <t>Malawi</t>
        </is>
      </c>
      <c r="F3" s="67" t="inlineStr">
        <is>
          <t>Balaka</t>
        </is>
      </c>
      <c r="G3" s="67" t="inlineStr">
        <is>
          <t>Measured</t>
        </is>
      </c>
      <c r="H3" s="67" t="inlineStr">
        <is>
          <t>Calculation of baseline emissions</t>
        </is>
      </c>
      <c r="I3" s="67" t="inlineStr">
        <is>
          <t>Continuous</t>
        </is>
      </c>
      <c r="J3" s="67" t="inlineStr">
        <is>
          <t>IPCC default value</t>
        </is>
      </c>
      <c r="K3" s="67" t="inlineStr">
        <is>
          <t>tCO2e</t>
        </is>
      </c>
      <c r="L3" s="67" t="inlineStr">
        <is>
          <t>CO2</t>
        </is>
      </c>
      <c r="M3" s="67" t="inlineStr">
        <is>
          <t>IPCC AR6 — 100-year GWP</t>
        </is>
      </c>
      <c r="N3" s="67" t="inlineStr">
        <is>
          <t>Temporary deviation from the registered monitoring plan</t>
        </is>
      </c>
      <c r="O3" s="67" t="inlineStr">
        <is>
          <t>SDG 1 — No poverty</t>
        </is>
      </c>
      <c r="P3" s="67" t="inlineStr">
        <is>
          <t>Environment</t>
        </is>
      </c>
      <c r="Q3" s="67" t="inlineStr">
        <is>
          <t>Yes</t>
        </is>
      </c>
      <c r="R3" s="67" t="inlineStr">
        <is>
          <t>Fixed — maximum 10 years, no renewal</t>
        </is>
      </c>
      <c r="S3" s="67" t="inlineStr">
        <is>
          <t>Emission reductions — positive values are reductions</t>
        </is>
      </c>
      <c r="T3" s="67" t="inlineStr">
        <is>
          <t>Civil society organisation</t>
        </is>
      </c>
      <c r="U3" s="67" t="inlineStr">
        <is>
          <t>Party A — transferring Party</t>
        </is>
      </c>
      <c r="V3" s="67" t="inlineStr">
        <is>
          <t>Private</t>
        </is>
      </c>
      <c r="W3" s="67" t="inlineStr">
        <is>
          <t>Before the first NDC implementation period</t>
        </is>
      </c>
      <c r="X3" s="67" t="inlineStr">
        <is>
          <t>Open</t>
        </is>
      </c>
      <c r="Y3" s="67" t="inlineStr">
        <is>
          <t>Photograph (site)</t>
        </is>
      </c>
    </row>
    <row r="4">
      <c r="A4" s="67" t="inlineStr">
        <is>
          <t>Article 6.4 — mechanism (Malawi as Host Party)</t>
        </is>
      </c>
      <c r="B4" s="67" t="inlineStr">
        <is>
          <t>IPPU</t>
        </is>
      </c>
      <c r="C4" s="67" t="inlineStr">
        <is>
          <t>Small-scale (15,001 – 25,000 tCO2e/yr)</t>
        </is>
      </c>
      <c r="D4" s="67" t="inlineStr">
        <is>
          <t>Gold Standard</t>
        </is>
      </c>
      <c r="E4" s="67" t="inlineStr">
        <is>
          <t>Switzerland</t>
        </is>
      </c>
      <c r="F4" s="67" t="inlineStr">
        <is>
          <t>Blantyre</t>
        </is>
      </c>
      <c r="G4" s="67" t="inlineStr">
        <is>
          <t>Calculated</t>
        </is>
      </c>
      <c r="H4" s="67" t="inlineStr">
        <is>
          <t>Calculation of baseline net removals</t>
        </is>
      </c>
      <c r="I4" s="67" t="inlineStr">
        <is>
          <t>Hourly</t>
        </is>
      </c>
      <c r="J4" s="67" t="inlineStr">
        <is>
          <t>National Inventory Report (NIR)</t>
        </is>
      </c>
      <c r="K4" s="67" t="inlineStr">
        <is>
          <t>tCO2e/yr</t>
        </is>
      </c>
      <c r="L4" s="67" t="inlineStr">
        <is>
          <t>CH4</t>
        </is>
      </c>
      <c r="M4" s="67" t="inlineStr">
        <is>
          <t>IPCC AR5 — 100-year GWP</t>
        </is>
      </c>
      <c r="N4" s="67" t="inlineStr">
        <is>
          <t>Correction — no material impact on quantified reductions</t>
        </is>
      </c>
      <c r="O4" s="67" t="inlineStr">
        <is>
          <t>SDG 2 — Zero hunger</t>
        </is>
      </c>
      <c r="P4" s="67" t="inlineStr">
        <is>
          <t>Indigenous people</t>
        </is>
      </c>
      <c r="Q4" s="67" t="inlineStr">
        <is>
          <t>No</t>
        </is>
      </c>
      <c r="R4" s="67" t="inlineStr">
        <is>
          <t>Renewable — maximum 5 years, renewable twice</t>
        </is>
      </c>
      <c r="S4" s="67" t="inlineStr">
        <is>
          <t>Net removals — positive values are removals</t>
        </is>
      </c>
      <c r="T4" s="67" t="inlineStr">
        <is>
          <t>Jurisdictional authority — national</t>
        </is>
      </c>
      <c r="U4" s="67" t="inlineStr">
        <is>
          <t>Party B — acquiring participating Party</t>
        </is>
      </c>
      <c r="V4" s="67" t="inlineStr">
        <is>
          <t>Public</t>
        </is>
      </c>
      <c r="W4" s="67" t="inlineStr">
        <is>
          <t>First NDC implementation period (to 31 December 2030)</t>
        </is>
      </c>
      <c r="X4" s="67" t="inlineStr">
        <is>
          <t>Under investigation</t>
        </is>
      </c>
      <c r="Y4" s="67" t="inlineStr">
        <is>
          <t>Photograph (equipment)</t>
        </is>
      </c>
    </row>
    <row r="5">
      <c r="A5" s="67" t="inlineStr">
        <is>
          <t>VCM requiring a corresponding adjustment</t>
        </is>
      </c>
      <c r="B5" s="67" t="inlineStr">
        <is>
          <t>AFOLU</t>
        </is>
      </c>
      <c r="C5" s="67" t="inlineStr">
        <is>
          <t>Medium-scale (25,001 – 50,000 tCO2e/yr)</t>
        </is>
      </c>
      <c r="D5" s="67" t="inlineStr">
        <is>
          <t>Verra / Verified Carbon Standard (VCS)</t>
        </is>
      </c>
      <c r="E5" s="67" t="inlineStr">
        <is>
          <t>Japan</t>
        </is>
      </c>
      <c r="F5" s="67" t="inlineStr">
        <is>
          <t>Chikwawa</t>
        </is>
      </c>
      <c r="G5" s="67" t="inlineStr">
        <is>
          <t>Default</t>
        </is>
      </c>
      <c r="H5" s="67" t="inlineStr">
        <is>
          <t>Calculation of project emissions</t>
        </is>
      </c>
      <c r="I5" s="67" t="inlineStr">
        <is>
          <t>Daily</t>
        </is>
      </c>
      <c r="J5" s="67" t="inlineStr">
        <is>
          <t>Official grid emission factor</t>
        </is>
      </c>
      <c r="K5" s="67" t="inlineStr">
        <is>
          <t>tCO2e/MWh</t>
        </is>
      </c>
      <c r="L5" s="67" t="inlineStr">
        <is>
          <t>N2O</t>
        </is>
      </c>
      <c r="M5" s="67" t="inlineStr">
        <is>
          <t>IPCC AR4 — 100-year GWP</t>
        </is>
      </c>
      <c r="N5" s="67" t="inlineStr">
        <is>
          <t>Permanent change — registered monitoring plan</t>
        </is>
      </c>
      <c r="O5" s="67" t="inlineStr">
        <is>
          <t>SDG 3 — Good health and well-being</t>
        </is>
      </c>
      <c r="P5" s="67" t="inlineStr">
        <is>
          <t>Social</t>
        </is>
      </c>
      <c r="R5" s="67" t="inlineStr">
        <is>
          <t>Renewable — maximum 15 years for removals, renewable twice</t>
        </is>
      </c>
      <c r="T5" s="67" t="inlineStr">
        <is>
          <t>Jurisdictional authority — district / local</t>
        </is>
      </c>
      <c r="U5" s="67" t="inlineStr">
        <is>
          <t>Entity C — Managing / Coordinating / Implementing Entity</t>
        </is>
      </c>
      <c r="W5" s="67" t="inlineStr">
        <is>
          <t>Second NDC implementation period (2031 onwards)</t>
        </is>
      </c>
      <c r="X5" s="67" t="inlineStr">
        <is>
          <t>Resolved</t>
        </is>
      </c>
      <c r="Y5" s="67" t="inlineStr">
        <is>
          <t>Map / site plan</t>
        </is>
      </c>
    </row>
    <row r="6">
      <c r="B6" s="67" t="inlineStr">
        <is>
          <t>Waste</t>
        </is>
      </c>
      <c r="C6" s="67" t="inlineStr">
        <is>
          <t>Large-scale (over 50,000 tCO2e/yr)</t>
        </is>
      </c>
      <c r="D6" s="67" t="inlineStr">
        <is>
          <t>Article 6.4 mechanism methodology</t>
        </is>
      </c>
      <c r="E6" s="67" t="inlineStr">
        <is>
          <t>Singapore</t>
        </is>
      </c>
      <c r="F6" s="67" t="inlineStr">
        <is>
          <t>Chiradzulu</t>
        </is>
      </c>
      <c r="H6" s="67" t="inlineStr">
        <is>
          <t>Calculation of actual net removals</t>
        </is>
      </c>
      <c r="I6" s="67" t="inlineStr">
        <is>
          <t>Weekly</t>
        </is>
      </c>
      <c r="J6" s="67" t="inlineStr">
        <is>
          <t>National statistics</t>
        </is>
      </c>
      <c r="K6" s="67" t="inlineStr">
        <is>
          <t>tCO2e/TJ</t>
        </is>
      </c>
      <c r="L6" s="67" t="inlineStr">
        <is>
          <t>HFCs</t>
        </is>
      </c>
      <c r="M6" s="67" t="inlineStr">
        <is>
          <t>As specified by the applied methodology</t>
        </is>
      </c>
      <c r="N6" s="67" t="inlineStr">
        <is>
          <t>Permanent change — start date of the crediting period</t>
        </is>
      </c>
      <c r="O6" s="67" t="inlineStr">
        <is>
          <t>SDG 4 — Quality education</t>
        </is>
      </c>
      <c r="P6" s="67" t="inlineStr">
        <is>
          <t>Relocations</t>
        </is>
      </c>
      <c r="R6" s="67" t="inlineStr">
        <is>
          <t>Article 6.2 — to 31 December 2030 or end of activity, whichever is earlier</t>
        </is>
      </c>
      <c r="T6" s="67" t="inlineStr">
        <is>
          <t>Traditional authority</t>
        </is>
      </c>
      <c r="X6" s="67" t="inlineStr">
        <is>
          <t>Escalated</t>
        </is>
      </c>
      <c r="Y6" s="67" t="inlineStr">
        <is>
          <t>GIS file (KML / GeoJSON / shapefile)</t>
        </is>
      </c>
    </row>
    <row r="7">
      <c r="C7" s="67" t="inlineStr">
        <is>
          <t>Below 10,000 tCO2e/yr — no fee band defined in the Framework</t>
        </is>
      </c>
      <c r="D7" s="67" t="inlineStr">
        <is>
          <t>Malawi national methodology (Section 5.3)</t>
        </is>
      </c>
      <c r="E7" s="67" t="inlineStr">
        <is>
          <t>Kingdom of Sweden</t>
        </is>
      </c>
      <c r="F7" s="67" t="inlineStr">
        <is>
          <t>Chitipa</t>
        </is>
      </c>
      <c r="H7" s="67" t="inlineStr">
        <is>
          <t>Calculation of leakage</t>
        </is>
      </c>
      <c r="I7" s="67" t="inlineStr">
        <is>
          <t>Monthly</t>
        </is>
      </c>
      <c r="J7" s="67" t="inlineStr">
        <is>
          <t>Standardized baseline</t>
        </is>
      </c>
      <c r="K7" s="67" t="inlineStr">
        <is>
          <t>tCO2e/t</t>
        </is>
      </c>
      <c r="L7" s="67" t="inlineStr">
        <is>
          <t>PFCs</t>
        </is>
      </c>
      <c r="N7" s="67" t="inlineStr">
        <is>
          <t>Permanent change — authorised MADD / project design</t>
        </is>
      </c>
      <c r="O7" s="67" t="inlineStr">
        <is>
          <t>SDG 5 — Gender equality</t>
        </is>
      </c>
      <c r="P7" s="67" t="inlineStr">
        <is>
          <t>Distribution of carbon revenues</t>
        </is>
      </c>
      <c r="R7" s="67" t="inlineStr">
        <is>
          <t>As specified by the International Carbon Standard and the Letter of Authorisation</t>
        </is>
      </c>
      <c r="T7" s="67" t="inlineStr">
        <is>
          <t>Technical or scientific actor</t>
        </is>
      </c>
      <c r="X7" s="67" t="inlineStr">
        <is>
          <t>Withdrawn</t>
        </is>
      </c>
      <c r="Y7" s="67" t="inlineStr">
        <is>
          <t>PDF annex — technical</t>
        </is>
      </c>
    </row>
    <row r="8">
      <c r="D8" s="67" t="inlineStr">
        <is>
          <t>Other (specify in the adjacent field)</t>
        </is>
      </c>
      <c r="E8" s="67" t="inlineStr">
        <is>
          <t>Kingdom of Norway</t>
        </is>
      </c>
      <c r="F8" s="67" t="inlineStr">
        <is>
          <t>Dedza</t>
        </is>
      </c>
      <c r="H8" s="67" t="inlineStr">
        <is>
          <t>Determination of additionality</t>
        </is>
      </c>
      <c r="I8" s="67" t="inlineStr">
        <is>
          <t>Quarterly</t>
        </is>
      </c>
      <c r="J8" s="67" t="inlineStr">
        <is>
          <t>Methodology default</t>
        </is>
      </c>
      <c r="K8" s="67" t="inlineStr">
        <is>
          <t>MWh</t>
        </is>
      </c>
      <c r="L8" s="67" t="inlineStr">
        <is>
          <t>SF6</t>
        </is>
      </c>
      <c r="N8" s="67" t="inlineStr">
        <is>
          <t>Administrative correction — MAP name, address or focal point</t>
        </is>
      </c>
      <c r="O8" s="67" t="inlineStr">
        <is>
          <t>SDG 6 — Clean water and sanitation</t>
        </is>
      </c>
      <c r="T8" s="67" t="inlineStr">
        <is>
          <t>Affected community</t>
        </is>
      </c>
      <c r="Y8" s="67" t="inlineStr">
        <is>
          <t>PDF annex — financial model</t>
        </is>
      </c>
    </row>
    <row r="9">
      <c r="E9" s="67" t="inlineStr">
        <is>
          <t>Republic of Korea</t>
        </is>
      </c>
      <c r="F9" s="67" t="inlineStr">
        <is>
          <t>Dowa</t>
        </is>
      </c>
      <c r="H9" s="67" t="inlineStr">
        <is>
          <t>Determination of eligibility</t>
        </is>
      </c>
      <c r="I9" s="67" t="inlineStr">
        <is>
          <t>Semi-annually</t>
        </is>
      </c>
      <c r="J9" s="67" t="inlineStr">
        <is>
          <t>Peer-reviewed literature</t>
        </is>
      </c>
      <c r="K9" s="67" t="inlineStr">
        <is>
          <t>MWh/yr</t>
        </is>
      </c>
      <c r="L9" s="67" t="inlineStr">
        <is>
          <t>NF3</t>
        </is>
      </c>
      <c r="O9" s="67" t="inlineStr">
        <is>
          <t>SDG 7 — Affordable and clean energy</t>
        </is>
      </c>
      <c r="T9" s="67" t="inlineStr">
        <is>
          <t>Private sector</t>
        </is>
      </c>
      <c r="Y9" s="67" t="inlineStr">
        <is>
          <t>PDF annex — GANTT / schedule</t>
        </is>
      </c>
    </row>
    <row r="10">
      <c r="E10" s="67" t="inlineStr">
        <is>
          <t>Kuwait</t>
        </is>
      </c>
      <c r="F10" s="67" t="inlineStr">
        <is>
          <t>Karonga</t>
        </is>
      </c>
      <c r="H10" s="67" t="inlineStr">
        <is>
          <t>Other</t>
        </is>
      </c>
      <c r="I10" s="67" t="inlineStr">
        <is>
          <t>Annually</t>
        </is>
      </c>
      <c r="J10" s="67" t="inlineStr">
        <is>
          <t>Manufacturer specification</t>
        </is>
      </c>
      <c r="K10" s="67" t="inlineStr">
        <is>
          <t>GWh/yr</t>
        </is>
      </c>
      <c r="O10" s="67" t="inlineStr">
        <is>
          <t>SDG 8 — Decent work and economic growth</t>
        </is>
      </c>
      <c r="T10" s="67" t="inlineStr">
        <is>
          <t>Financier / investor</t>
        </is>
      </c>
      <c r="Y10" s="67" t="inlineStr">
        <is>
          <t>Legal / registration certificate</t>
        </is>
      </c>
    </row>
    <row r="11">
      <c r="E11" s="67" t="inlineStr">
        <is>
          <t>Not yet identified</t>
        </is>
      </c>
      <c r="F11" s="67" t="inlineStr">
        <is>
          <t>Kasungu</t>
        </is>
      </c>
      <c r="I11" s="67" t="inlineStr">
        <is>
          <t>Once per crediting period</t>
        </is>
      </c>
      <c r="J11" s="67" t="inlineStr">
        <is>
          <t>On-site measurement</t>
        </is>
      </c>
      <c r="K11" s="67" t="inlineStr">
        <is>
          <t>kWh</t>
        </is>
      </c>
      <c r="O11" s="67" t="inlineStr">
        <is>
          <t>SDG 9 — Industry, innovation and infrastructure</t>
        </is>
      </c>
      <c r="T11" s="67" t="inlineStr">
        <is>
          <t>Development partner</t>
        </is>
      </c>
      <c r="Y11" s="67" t="inlineStr">
        <is>
          <t>Tax clearance certificate</t>
        </is>
      </c>
    </row>
    <row r="12">
      <c r="E12" s="67" t="inlineStr">
        <is>
          <t>Other (state in the adjacent field)</t>
        </is>
      </c>
      <c r="F12" s="67" t="inlineStr">
        <is>
          <t>Likoma</t>
        </is>
      </c>
      <c r="I12" s="67" t="inlineStr">
        <is>
          <t>Per batch</t>
        </is>
      </c>
      <c r="J12" s="67" t="inlineStr">
        <is>
          <t>Survey / sampling</t>
        </is>
      </c>
      <c r="K12" s="67" t="inlineStr">
        <is>
          <t>MW</t>
        </is>
      </c>
      <c r="O12" s="67" t="inlineStr">
        <is>
          <t>SDG 10 — Reduced inequalities</t>
        </is>
      </c>
      <c r="T12" s="67" t="inlineStr">
        <is>
          <t>Other</t>
        </is>
      </c>
      <c r="Y12" s="67" t="inlineStr">
        <is>
          <t>Accreditation certificate</t>
        </is>
      </c>
    </row>
    <row r="13">
      <c r="F13" s="67" t="inlineStr">
        <is>
          <t>Lilongwe</t>
        </is>
      </c>
      <c r="I13" s="67" t="inlineStr">
        <is>
          <t>Other (state in comments)</t>
        </is>
      </c>
      <c r="J13" s="67" t="inlineStr">
        <is>
          <t>Other</t>
        </is>
      </c>
      <c r="K13" s="67" t="inlineStr">
        <is>
          <t>TJ</t>
        </is>
      </c>
      <c r="O13" s="67" t="inlineStr">
        <is>
          <t>SDG 11 — Sustainable cities and communities</t>
        </is>
      </c>
      <c r="Y13" s="67" t="inlineStr">
        <is>
          <t>Calibration certificate</t>
        </is>
      </c>
    </row>
    <row r="14">
      <c r="F14" s="67" t="inlineStr">
        <is>
          <t>Machinga</t>
        </is>
      </c>
      <c r="K14" s="67" t="inlineStr">
        <is>
          <t>GJ</t>
        </is>
      </c>
      <c r="O14" s="67" t="inlineStr">
        <is>
          <t>SDG 12 — Responsible consumption and production</t>
        </is>
      </c>
      <c r="Y14" s="67" t="inlineStr">
        <is>
          <t>Raw monitoring data export</t>
        </is>
      </c>
    </row>
    <row r="15">
      <c r="F15" s="67" t="inlineStr">
        <is>
          <t>Mangochi</t>
        </is>
      </c>
      <c r="K15" s="67" t="inlineStr">
        <is>
          <t>t</t>
        </is>
      </c>
      <c r="O15" s="67" t="inlineStr">
        <is>
          <t>SDG 13 — Climate action</t>
        </is>
      </c>
      <c r="Y15" s="67" t="inlineStr">
        <is>
          <t>Survey / sampling instrument</t>
        </is>
      </c>
    </row>
    <row r="16">
      <c r="F16" s="67" t="inlineStr">
        <is>
          <t>Mchinji</t>
        </is>
      </c>
      <c r="K16" s="67" t="inlineStr">
        <is>
          <t>t/yr</t>
        </is>
      </c>
      <c r="O16" s="67" t="inlineStr">
        <is>
          <t>SDG 14 — Life below water</t>
        </is>
      </c>
      <c r="Y16" s="67" t="inlineStr">
        <is>
          <t>Stakeholder consultation record</t>
        </is>
      </c>
    </row>
    <row r="17">
      <c r="F17" s="67" t="inlineStr">
        <is>
          <t>Mulanje</t>
        </is>
      </c>
      <c r="K17" s="67" t="inlineStr">
        <is>
          <t>kg</t>
        </is>
      </c>
      <c r="O17" s="67" t="inlineStr">
        <is>
          <t>SDG 15 — Life on land</t>
        </is>
      </c>
      <c r="Y17" s="67" t="inlineStr">
        <is>
          <t>Letter of intent / MoU</t>
        </is>
      </c>
    </row>
    <row r="18">
      <c r="F18" s="67" t="inlineStr">
        <is>
          <t>Mwanza</t>
        </is>
      </c>
      <c r="K18" s="67" t="inlineStr">
        <is>
          <t>m3</t>
        </is>
      </c>
      <c r="O18" s="67" t="inlineStr">
        <is>
          <t>SDG 16 — Peace, justice and strong institutions</t>
        </is>
      </c>
      <c r="Y18" s="67" t="inlineStr">
        <is>
          <t>Methodology document</t>
        </is>
      </c>
    </row>
    <row r="19">
      <c r="F19" s="67" t="inlineStr">
        <is>
          <t>Mzimba</t>
        </is>
      </c>
      <c r="K19" s="67" t="inlineStr">
        <is>
          <t>m3/yr</t>
        </is>
      </c>
      <c r="O19" s="67" t="inlineStr">
        <is>
          <t>SDG 17 — Partnerships for the goals</t>
        </is>
      </c>
      <c r="Y19" s="67" t="inlineStr">
        <is>
          <t>Validation / verification report</t>
        </is>
      </c>
    </row>
    <row r="20">
      <c r="F20" s="67" t="inlineStr">
        <is>
          <t>Neno</t>
        </is>
      </c>
      <c r="K20" s="67" t="inlineStr">
        <is>
          <t>litre</t>
        </is>
      </c>
      <c r="Y20" s="67" t="inlineStr">
        <is>
          <t>Authorisation or approval letter</t>
        </is>
      </c>
    </row>
    <row r="21">
      <c r="F21" s="67" t="inlineStr">
        <is>
          <t>Nkhata Bay</t>
        </is>
      </c>
      <c r="K21" s="67" t="inlineStr">
        <is>
          <t>ha</t>
        </is>
      </c>
      <c r="Y21" s="67" t="inlineStr">
        <is>
          <t>Invoice / proof of payment</t>
        </is>
      </c>
    </row>
    <row r="22">
      <c r="F22" s="67" t="inlineStr">
        <is>
          <t>Nkhotakota</t>
        </is>
      </c>
      <c r="K22" s="67" t="inlineStr">
        <is>
          <t>number</t>
        </is>
      </c>
      <c r="Y22" s="67" t="inlineStr">
        <is>
          <t>Other</t>
        </is>
      </c>
    </row>
    <row r="23">
      <c r="F23" s="67" t="inlineStr">
        <is>
          <t>Nsanje</t>
        </is>
      </c>
      <c r="K23" s="67" t="inlineStr">
        <is>
          <t>%</t>
        </is>
      </c>
    </row>
    <row r="24">
      <c r="F24" s="67" t="inlineStr">
        <is>
          <t>Ntcheu</t>
        </is>
      </c>
      <c r="K24" s="67" t="inlineStr">
        <is>
          <t>USD</t>
        </is>
      </c>
    </row>
    <row r="25">
      <c r="F25" s="67" t="inlineStr">
        <is>
          <t>Ntchisi</t>
        </is>
      </c>
      <c r="K25" s="67" t="inlineStr">
        <is>
          <t>USD/tCO2e</t>
        </is>
      </c>
    </row>
    <row r="26">
      <c r="F26" s="67" t="inlineStr">
        <is>
          <t>Phalombe</t>
        </is>
      </c>
      <c r="K26" s="67" t="inlineStr">
        <is>
          <t>dimensionless</t>
        </is>
      </c>
    </row>
    <row r="27">
      <c r="F27" s="67" t="inlineStr">
        <is>
          <t>Rumphi</t>
        </is>
      </c>
      <c r="K27" s="67" t="inlineStr">
        <is>
          <t>Other (state in comments)</t>
        </is>
      </c>
    </row>
    <row r="28">
      <c r="F28" s="67" t="inlineStr">
        <is>
          <t>Salima</t>
        </is>
      </c>
    </row>
    <row r="29">
      <c r="F29" s="67" t="inlineStr">
        <is>
          <t>Thyolo</t>
        </is>
      </c>
    </row>
    <row r="30">
      <c r="F30" s="67" t="inlineStr">
        <is>
          <t>Zomba</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125"/>
  <sheetViews>
    <sheetView workbookViewId="0">
      <selection activeCell="A1" sqref="A1"/>
    </sheetView>
  </sheetViews>
  <sheetFormatPr baseColWidth="8" defaultRowHeight="15"/>
  <sheetData>
    <row r="1">
      <c r="A1" s="68" t="inlineStr">
        <is>
          <t>kind</t>
        </is>
      </c>
      <c r="B1" s="68" t="inlineStr">
        <is>
          <t>field_id</t>
        </is>
      </c>
      <c r="C1" s="68" t="inlineStr">
        <is>
          <t>sheet</t>
        </is>
      </c>
      <c r="D1" s="68" t="inlineStr">
        <is>
          <t>ref</t>
        </is>
      </c>
      <c r="E1" s="68" t="inlineStr">
        <is>
          <t>label</t>
        </is>
      </c>
      <c r="F1" s="68" t="inlineStr">
        <is>
          <t>dtype</t>
        </is>
      </c>
      <c r="G1" s="68" t="inlineStr">
        <is>
          <t>unit</t>
        </is>
      </c>
      <c r="H1" s="68" t="inlineStr">
        <is>
          <t>required</t>
        </is>
      </c>
      <c r="I1" s="68" t="inlineStr">
        <is>
          <t>list</t>
        </is>
      </c>
      <c r="J1" s="68" t="inlineStr">
        <is>
          <t>formula</t>
        </is>
      </c>
      <c r="K1" s="68" t="inlineStr">
        <is>
          <t>extra_json</t>
        </is>
      </c>
    </row>
    <row r="2">
      <c r="A2" t="inlineStr">
        <is>
          <t>field</t>
        </is>
      </c>
      <c r="B2" t="inlineStr">
        <is>
          <t>k_article_track</t>
        </is>
      </c>
      <c r="C2" t="inlineStr">
        <is>
          <t>0. Cover</t>
        </is>
      </c>
      <c r="D2" t="inlineStr">
        <is>
          <t>F8</t>
        </is>
      </c>
      <c r="E2" t="inlineStr">
        <is>
          <t>Regulatory track</t>
        </is>
      </c>
      <c r="F2" t="inlineStr">
        <is>
          <t>single-select</t>
        </is>
      </c>
      <c r="G2" t="inlineStr"/>
      <c r="H2" t="inlineStr">
        <is>
          <t>required</t>
        </is>
      </c>
      <c r="I2" t="inlineStr">
        <is>
          <t>LST_TRACK</t>
        </is>
      </c>
      <c r="J2" t="inlineStr"/>
      <c r="K2" t="inlineStr">
        <is>
          <t>{"section_ref":"0.1","evidence_cell":null,"readonly":false,"computed":false,"locked":false,"carried_from":null,"source":"participant","annex_ref":false,"cites_evidence":false,"verify_against":null,"guidance":"","anchor_cell":"C8","anchor_text":"Regulatory track","ref_cell":"B8","ref_text":"0.1"}</t>
        </is>
      </c>
    </row>
    <row r="3">
      <c r="A3" t="inlineStr">
        <is>
          <t>field</t>
        </is>
      </c>
      <c r="B3" t="inlineStr">
        <is>
          <t>k_activity_title</t>
        </is>
      </c>
      <c r="C3" t="inlineStr">
        <is>
          <t>0. Cover</t>
        </is>
      </c>
      <c r="D3" t="inlineStr">
        <is>
          <t>F9</t>
        </is>
      </c>
      <c r="E3" t="inlineStr">
        <is>
          <t>Title of the project activity</t>
        </is>
      </c>
      <c r="F3" t="inlineStr">
        <is>
          <t>text-short</t>
        </is>
      </c>
      <c r="G3" t="inlineStr"/>
      <c r="H3" t="inlineStr">
        <is>
          <t>required</t>
        </is>
      </c>
      <c r="I3" t="inlineStr"/>
      <c r="J3" t="inlineStr"/>
      <c r="K3" t="inlineStr">
        <is>
          <t>{"section_ref":"0.2","evidence_cell":null,"readonly":false,"computed":false,"locked":true,"carried_from":null,"source":"registry","annex_ref":false,"cites_evidence":false,"verify_against":{"source":"map_account_record","check":"REG\u00b7k_activity_title","on_mismatch":"reject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believed.\n\nFramework label, verbatim. Must m","anchor_cell":"C9","anchor_text":"Title of the project activity","ref_cell":"B9","ref_text":"0.2"}</t>
        </is>
      </c>
    </row>
    <row r="4">
      <c r="A4" t="inlineStr">
        <is>
          <t>field</t>
        </is>
      </c>
      <c r="B4" t="inlineStr">
        <is>
          <t>k_ma_id</t>
        </is>
      </c>
      <c r="C4" t="inlineStr">
        <is>
          <t>0. Cover</t>
        </is>
      </c>
      <c r="D4" t="inlineStr">
        <is>
          <t>F10</t>
        </is>
      </c>
      <c r="E4" t="inlineStr">
        <is>
          <t>Assigned MA-ID by the Environmental Affairs Department</t>
        </is>
      </c>
      <c r="F4" t="inlineStr">
        <is>
          <t>text-short</t>
        </is>
      </c>
      <c r="G4" t="inlineStr"/>
      <c r="H4" t="inlineStr">
        <is>
          <t>required</t>
        </is>
      </c>
      <c r="I4" t="inlineStr"/>
      <c r="J4" t="inlineStr"/>
      <c r="K4" t="inlineStr">
        <is>
          <t>{"section_ref":"0.3","evidence_cell":null,"readonly":false,"computed":false,"locked":true,"carried_from":null,"source":"registry","annex_ref":false,"cites_evidence":false,"verify_against":{"source":"map_account_record","check":"REG\u00b7k_ma_id","on_mismatch":"reject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believed.\n\nAssigned on issuance of the Lette","anchor_cell":"C10","anchor_text":"Assigned MA-ID by the Environmental Affairs Department","ref_cell":"B10","ref_text":"0.3"}</t>
        </is>
      </c>
    </row>
    <row r="5">
      <c r="A5" t="inlineStr">
        <is>
          <t>field</t>
        </is>
      </c>
      <c r="B5" t="inlineStr">
        <is>
          <t>k_map_id</t>
        </is>
      </c>
      <c r="C5" t="inlineStr">
        <is>
          <t>0. Cover</t>
        </is>
      </c>
      <c r="D5" t="inlineStr">
        <is>
          <t>F11</t>
        </is>
      </c>
      <c r="E5" t="inlineStr">
        <is>
          <t>MAP-ID</t>
        </is>
      </c>
      <c r="F5" t="inlineStr">
        <is>
          <t>text-short</t>
        </is>
      </c>
      <c r="G5" t="inlineStr"/>
      <c r="H5" t="inlineStr">
        <is>
          <t>required</t>
        </is>
      </c>
      <c r="I5" t="inlineStr"/>
      <c r="J5" t="inlineStr"/>
      <c r="K5" t="inlineStr">
        <is>
          <t>{"section_ref":"0.4","evidence_cell":null,"readonly":false,"computed":false,"locked":true,"carried_from":null,"source":"registry","annex_ref":false,"cites_evidence":false,"verify_against":{"source":"map_account_record","check":"REG\u00b7k_map_id","on_mismatch":"reject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believed.\n\nRegistry-added. The printed cover","anchor_cell":"C11","anchor_text":"MAP-ID","ref_cell":"B11","ref_text":"0.4"}</t>
        </is>
      </c>
    </row>
    <row r="6">
      <c r="A6" t="inlineStr">
        <is>
          <t>field</t>
        </is>
      </c>
      <c r="B6" t="inlineStr">
        <is>
          <t>k_madd_version</t>
        </is>
      </c>
      <c r="C6" t="inlineStr">
        <is>
          <t>0. Cover</t>
        </is>
      </c>
      <c r="D6" t="inlineStr">
        <is>
          <t>F12</t>
        </is>
      </c>
      <c r="E6" t="inlineStr">
        <is>
          <t>Version number of the MADD that is applicable to this monitoring report</t>
        </is>
      </c>
      <c r="F6" t="inlineStr">
        <is>
          <t>text-short</t>
        </is>
      </c>
      <c r="G6" t="inlineStr"/>
      <c r="H6" t="inlineStr">
        <is>
          <t>required</t>
        </is>
      </c>
      <c r="I6" t="inlineStr"/>
      <c r="J6" t="inlineStr"/>
      <c r="K6" t="inlineStr">
        <is>
          <t>{"section_ref":"0.5","evidence_cell":null,"readonly":false,"computed":false,"locked":false,"carried_from":null,"source":"participant","annex_ref":false,"cites_evidence":false,"verify_against":null,"guidance":"Must be the currently registered and validated MADD version. If a permanent change was approved during this period, quote the post-approval version.","anchor_cell":"C12","anchor_text":"Version number of the MADD that is applicable to this monitoring report","ref_cell":"B12","ref_text":"0.5"}</t>
        </is>
      </c>
    </row>
    <row r="7">
      <c r="A7" t="inlineStr">
        <is>
          <t>field</t>
        </is>
      </c>
      <c r="B7" t="inlineStr">
        <is>
          <t>k_mr_version</t>
        </is>
      </c>
      <c r="C7" t="inlineStr">
        <is>
          <t>0. Cover</t>
        </is>
      </c>
      <c r="D7" t="inlineStr">
        <is>
          <t>F13</t>
        </is>
      </c>
      <c r="E7" t="inlineStr">
        <is>
          <t>Version number of this monitoring report</t>
        </is>
      </c>
      <c r="F7" t="inlineStr">
        <is>
          <t>text-short</t>
        </is>
      </c>
      <c r="G7" t="inlineStr"/>
      <c r="H7" t="inlineStr">
        <is>
          <t>required</t>
        </is>
      </c>
      <c r="I7" t="inlineStr"/>
      <c r="J7" t="inlineStr"/>
      <c r="K7" t="inlineStr">
        <is>
          <t>{"section_ref":"0.6","evidence_cell":null,"readonly":false,"computed":false,"locked":false,"carried_from":null,"source":"participant","annex_ref":false,"cites_evidence":false,"verify_against":null,"guidance":"Increment on every resubmission. A resubmission following a temporary deviation must be provided in both clean and track-changes format (Framework \u00b65.5.2.4.3.4).","anchor_cell":"C13","anchor_text":"Version number of this monitoring report","ref_cell":"B13","ref_text":"0.6"}</t>
        </is>
      </c>
    </row>
    <row r="8">
      <c r="A8" t="inlineStr">
        <is>
          <t>field</t>
        </is>
      </c>
      <c r="B8" t="inlineStr">
        <is>
          <t>k_mr_completion_date</t>
        </is>
      </c>
      <c r="C8" t="inlineStr">
        <is>
          <t>0. Cover</t>
        </is>
      </c>
      <c r="D8" t="inlineStr">
        <is>
          <t>F14</t>
        </is>
      </c>
      <c r="E8" t="inlineStr">
        <is>
          <t>Completion date of this monitoring report</t>
        </is>
      </c>
      <c r="F8" t="inlineStr">
        <is>
          <t>date</t>
        </is>
      </c>
      <c r="G8" t="inlineStr"/>
      <c r="H8" t="inlineStr">
        <is>
          <t>required</t>
        </is>
      </c>
      <c r="I8" t="inlineStr"/>
      <c r="J8" t="inlineStr"/>
      <c r="K8" t="inlineStr">
        <is>
          <t>{"section_ref":"0.7","evidence_cell":null,"readonly":false,"computed":false,"locked":false,"carried_from":null,"source":"participant","annex_ref":false,"cites_evidence":false,"verify_against":null,"guidance":"","anchor_cell":"C14","anchor_text":"Completion date of this monitoring report","ref_cell":"B14","ref_text":"0.7"}</t>
        </is>
      </c>
    </row>
    <row r="9">
      <c r="A9" t="inlineStr">
        <is>
          <t>field</t>
        </is>
      </c>
      <c r="B9" t="inlineStr">
        <is>
          <t>k_monitoring_period_number</t>
        </is>
      </c>
      <c r="C9" t="inlineStr">
        <is>
          <t>0. Cover</t>
        </is>
      </c>
      <c r="D9" t="inlineStr">
        <is>
          <t>F18</t>
        </is>
      </c>
      <c r="E9" t="inlineStr">
        <is>
          <t>Monitoring period number</t>
        </is>
      </c>
      <c r="F9" t="inlineStr">
        <is>
          <t>integer</t>
        </is>
      </c>
      <c r="G9" t="inlineStr"/>
      <c r="H9" t="inlineStr">
        <is>
          <t>required</t>
        </is>
      </c>
      <c r="I9" t="inlineStr"/>
      <c r="J9" t="inlineStr"/>
      <c r="K9" t="inlineStr">
        <is>
          <t>{"section_ref":"0.8","evidence_cell":null,"readonly":false,"computed":false,"locked":false,"carried_from":null,"source":"participant","annex_ref":false,"cites_evidence":false,"verify_against":null,"guidance":"Sequential, starting at 1, with no gaps.","anchor_cell":"C18","anchor_text":"Monitoring period number","ref_cell":"B18","ref_text":"0.8"}</t>
        </is>
      </c>
    </row>
    <row r="10">
      <c r="A10" t="inlineStr">
        <is>
          <t>field</t>
        </is>
      </c>
      <c r="B10" t="inlineStr">
        <is>
          <t>k_mp_start_date</t>
        </is>
      </c>
      <c r="C10" t="inlineStr">
        <is>
          <t>0. Cover</t>
        </is>
      </c>
      <c r="D10" t="inlineStr">
        <is>
          <t>F19</t>
        </is>
      </c>
      <c r="E10" t="inlineStr">
        <is>
          <t>Monitoring period — start date</t>
        </is>
      </c>
      <c r="F10" t="inlineStr">
        <is>
          <t>date</t>
        </is>
      </c>
      <c r="G10" t="inlineStr"/>
      <c r="H10" t="inlineStr">
        <is>
          <t>required</t>
        </is>
      </c>
      <c r="I10" t="inlineStr"/>
      <c r="J10" t="inlineStr"/>
      <c r="K10" t="inlineStr">
        <is>
          <t>{"section_ref":"0.9","evidence_cell":null,"readonly":false,"computed":false,"locked":false,"carried_from":null,"source":"participant","annex_ref":false,"cites_evidence":false,"verify_against":null,"guidance":"","anchor_cell":"C19","anchor_text":"Monitoring period \u2014 start date","ref_cell":"B19","ref_text":"0.9"}</t>
        </is>
      </c>
    </row>
    <row r="11">
      <c r="A11" t="inlineStr">
        <is>
          <t>field</t>
        </is>
      </c>
      <c r="B11" t="inlineStr">
        <is>
          <t>k_mp_end_date</t>
        </is>
      </c>
      <c r="C11" t="inlineStr">
        <is>
          <t>0. Cover</t>
        </is>
      </c>
      <c r="D11" t="inlineStr">
        <is>
          <t>F20</t>
        </is>
      </c>
      <c r="E11" t="inlineStr">
        <is>
          <t>Monitoring period — end date</t>
        </is>
      </c>
      <c r="F11" t="inlineStr">
        <is>
          <t>date</t>
        </is>
      </c>
      <c r="G11" t="inlineStr"/>
      <c r="H11" t="inlineStr">
        <is>
          <t>required</t>
        </is>
      </c>
      <c r="I11" t="inlineStr"/>
      <c r="J11" t="inlineStr"/>
      <c r="K11" t="inlineStr">
        <is>
          <t>{"section_ref":"0.10","evidence_cell":null,"readonly":false,"computed":false,"locked":false,"carried_from":null,"source":"participant","annex_ref":false,"cites_evidence":false,"verify_against":null,"guidance":"","anchor_cell":"C20","anchor_text":"Monitoring period \u2014 end date","ref_cell":"B20","ref_text":"0.10"}</t>
        </is>
      </c>
    </row>
    <row r="12">
      <c r="A12" t="inlineStr">
        <is>
          <t>field</t>
        </is>
      </c>
      <c r="B12" t="inlineStr">
        <is>
          <t>k_mp_days</t>
        </is>
      </c>
      <c r="C12" t="inlineStr">
        <is>
          <t>0. Cover</t>
        </is>
      </c>
      <c r="D12" t="inlineStr">
        <is>
          <t>F21</t>
        </is>
      </c>
      <c r="E12" t="inlineStr">
        <is>
          <t>Monitoring period length</t>
        </is>
      </c>
      <c r="F12" t="inlineStr">
        <is>
          <t>computed</t>
        </is>
      </c>
      <c r="G12" t="inlineStr">
        <is>
          <t>days</t>
        </is>
      </c>
      <c r="H12" t="inlineStr">
        <is>
          <t>required</t>
        </is>
      </c>
      <c r="I12" t="inlineStr"/>
      <c r="J12" t="inlineStr">
        <is>
          <t>IF(OR(F19="",F20=""),"",F20-F19+1)</t>
        </is>
      </c>
      <c r="K12" t="inlineStr">
        <is>
          <t>{"section_ref":"0.11","evidence_cell":null,"readonly":false,"computed":true,"locked":true,"carried_from":null,"source":"participant","annex_ref":false,"cites_evidence":false,"verify_against":null,"guidance":"","anchor_cell":"C21","anchor_text":"\u2211 Monitoring period length","ref_cell":"B21","ref_text":"0.11"}</t>
        </is>
      </c>
    </row>
    <row r="13">
      <c r="A13" t="inlineStr">
        <is>
          <t>field</t>
        </is>
      </c>
      <c r="B13" t="inlineStr">
        <is>
          <t>k_mr_number_for_period</t>
        </is>
      </c>
      <c r="C13" t="inlineStr">
        <is>
          <t>0. Cover</t>
        </is>
      </c>
      <c r="D13" t="inlineStr">
        <is>
          <t>F22</t>
        </is>
      </c>
      <c r="E13" t="inlineStr">
        <is>
          <t>Monitoring report number for this monitoring period</t>
        </is>
      </c>
      <c r="F13" t="inlineStr">
        <is>
          <t>integer</t>
        </is>
      </c>
      <c r="G13" t="inlineStr"/>
      <c r="H13" t="inlineStr">
        <is>
          <t>required</t>
        </is>
      </c>
      <c r="I13" t="inlineStr"/>
      <c r="J13" t="inlineStr"/>
      <c r="K13" t="inlineStr">
        <is>
          <t>{"section_ref":"0.12","evidence_cell":null,"readonly":false,"computed":false,"locked":false,"carried_from":null,"source":"participant","annex_ref":false,"cites_evidence":false,"verify_against":null,"guidance":"Distinct from the monitoring period number. More than one report may be filed for a single period.","anchor_cell":"C22","anchor_text":"Monitoring report number for this monitoring period","ref_cell":"B22","ref_text":"0.12"}</t>
        </is>
      </c>
    </row>
    <row r="14">
      <c r="A14" t="inlineStr">
        <is>
          <t>field</t>
        </is>
      </c>
      <c r="B14" t="inlineStr">
        <is>
          <t>k_prior_period_end</t>
        </is>
      </c>
      <c r="C14" t="inlineStr">
        <is>
          <t>0. Cover</t>
        </is>
      </c>
      <c r="D14" t="inlineStr">
        <is>
          <t>F23</t>
        </is>
      </c>
      <c r="E14" t="inlineStr">
        <is>
          <t>End date of the immediately preceding monitoring period</t>
        </is>
      </c>
      <c r="F14" t="inlineStr">
        <is>
          <t>date</t>
        </is>
      </c>
      <c r="G14" t="inlineStr"/>
      <c r="H14" t="inlineStr">
        <is>
          <t>conditional</t>
        </is>
      </c>
      <c r="I14" t="inlineStr"/>
      <c r="J14" t="inlineStr"/>
      <c r="K14" t="inlineStr">
        <is>
          <t>{"section_ref":"0.13","evidence_cell":null,"readonly":false,"computed":false,"locked":false,"carried_from":null,"source":"participant","annex_ref":false,"cites_evidence":false,"verify_against":null,"guidance":"Registry-added. Leave blank for the first monitoring period. Used to test contiguity: this period should start the day after the previous one ended.","anchor_cell":"C23","anchor_text":"End date of the immediately preceding monitoring period","ref_cell":"B23","ref_text":"0.13"}</t>
        </is>
      </c>
    </row>
    <row r="15">
      <c r="A15" t="inlineStr">
        <is>
          <t>field</t>
        </is>
      </c>
      <c r="B15" t="inlineStr">
        <is>
          <t>k_mp_gap_justification</t>
        </is>
      </c>
      <c r="C15" t="inlineStr">
        <is>
          <t>0. Cover</t>
        </is>
      </c>
      <c r="D15" t="inlineStr">
        <is>
          <t>F24</t>
        </is>
      </c>
      <c r="E15" t="inlineStr">
        <is>
          <t>If there is a gap between periods, justify it</t>
        </is>
      </c>
      <c r="F15" t="inlineStr">
        <is>
          <t>text-long</t>
        </is>
      </c>
      <c r="G15" t="inlineStr"/>
      <c r="H15" t="inlineStr">
        <is>
          <t>conditional</t>
        </is>
      </c>
      <c r="I15" t="inlineStr"/>
      <c r="J15" t="inlineStr"/>
      <c r="K15" t="inlineStr">
        <is>
          <t>{"section_ref":"0.14","evidence_cell":null,"readonly":false,"computed":false,"locked":false,"carried_from":null,"source":"participant","annex_ref":false,"cites_evidence":false,"verify_against":null,"guidance":"","anchor_cell":"C24","anchor_text":"If there is a gap between periods, justify it","ref_cell":"B24","ref_text":"0.14"}</t>
        </is>
      </c>
    </row>
    <row r="16">
      <c r="A16" t="inlineStr">
        <is>
          <t>field</t>
        </is>
      </c>
      <c r="B16" t="inlineStr">
        <is>
          <t>k_mp_differs_from_published</t>
        </is>
      </c>
      <c r="C16" t="inlineStr">
        <is>
          <t>0. Cover</t>
        </is>
      </c>
      <c r="D16" t="inlineStr">
        <is>
          <t>F25</t>
        </is>
      </c>
      <c r="E16" t="inlineStr">
        <is>
          <t>Is this monitoring period different from the period in the monitoring report already published on the EAD website?</t>
        </is>
      </c>
      <c r="F16" t="inlineStr">
        <is>
          <t>boolean</t>
        </is>
      </c>
      <c r="G16" t="inlineStr"/>
      <c r="H16" t="inlineStr">
        <is>
          <t>required</t>
        </is>
      </c>
      <c r="I16" t="inlineStr">
        <is>
          <t>LST_YES_NO</t>
        </is>
      </c>
      <c r="J16" t="inlineStr"/>
      <c r="K16" t="inlineStr">
        <is>
          <t>{"section_ref":"0.15","evidence_cell":null,"readonly":false,"computed":false,"locked":false,"carried_from":null,"source":"participant","annex_ref":false,"cites_evidence":false,"verify_against":null,"guidance":"Registry-added, mirroring the question Template N asks. The Framework requires all monitoring reports to be made publicly available.","anchor_cell":"C25","anchor_text":"Is this monitoring period different from the period in the monitoring report already published on the EAD website?","ref_cell":"B25","ref_text":"0.15"}</t>
        </is>
      </c>
    </row>
    <row r="17">
      <c r="A17" t="inlineStr">
        <is>
          <t>field</t>
        </is>
      </c>
      <c r="B17" t="inlineStr">
        <is>
          <t>k_mp_original_published_period</t>
        </is>
      </c>
      <c r="C17" t="inlineStr">
        <is>
          <t>0. Cover</t>
        </is>
      </c>
      <c r="D17" t="inlineStr">
        <is>
          <t>F26</t>
        </is>
      </c>
      <c r="E17" t="inlineStr">
        <is>
          <t>If yes, state the period in the originally published report</t>
        </is>
      </c>
      <c r="F17" t="inlineStr">
        <is>
          <t>text-short</t>
        </is>
      </c>
      <c r="G17" t="inlineStr"/>
      <c r="H17" t="inlineStr">
        <is>
          <t>conditional</t>
        </is>
      </c>
      <c r="I17" t="inlineStr"/>
      <c r="J17" t="inlineStr"/>
      <c r="K17" t="inlineStr">
        <is>
          <t>{"section_ref":"0.16","evidence_cell":null,"readonly":false,"computed":false,"locked":false,"carried_from":null,"source":"participant","annex_ref":false,"cites_evidence":false,"verify_against":null,"guidance":"","anchor_cell":"C26","anchor_text":"If yes, state the period in the originally published report","ref_cell":"B26","ref_text":"0.16"}</t>
        </is>
      </c>
    </row>
    <row r="18">
      <c r="A18" t="inlineStr">
        <is>
          <t>field</t>
        </is>
      </c>
      <c r="B18" t="inlineStr">
        <is>
          <t>k_crediting_period_type</t>
        </is>
      </c>
      <c r="C18" t="inlineStr">
        <is>
          <t>0. Cover</t>
        </is>
      </c>
      <c r="D18" t="inlineStr">
        <is>
          <t>F29</t>
        </is>
      </c>
      <c r="E18" t="inlineStr">
        <is>
          <t>Crediting period type</t>
        </is>
      </c>
      <c r="F18" t="inlineStr">
        <is>
          <t>single-select</t>
        </is>
      </c>
      <c r="G18" t="inlineStr"/>
      <c r="H18" t="inlineStr">
        <is>
          <t>required</t>
        </is>
      </c>
      <c r="I18" t="inlineStr">
        <is>
          <t>LST_CREDITING_PERIOD_TYPE</t>
        </is>
      </c>
      <c r="J18" t="inlineStr"/>
      <c r="K18" t="inlineStr">
        <is>
          <t>{"section_ref":"0.17","evidence_cell":null,"readonly":false,"computed":false,"locked":false,"carried_from":null,"source":"participant","annex_ref":false,"cites_evidence":false,"verify_against":null,"guidance":"Framework Template K field 5A, structured. The printed template asks for 'Crediting period type and duration' in one free-text cell.","anchor_cell":"C29","anchor_text":"Crediting period type","ref_cell":"B29","ref_text":"0.17"}</t>
        </is>
      </c>
    </row>
    <row r="19">
      <c r="A19" t="inlineStr">
        <is>
          <t>field</t>
        </is>
      </c>
      <c r="B19" t="inlineStr">
        <is>
          <t>k_crediting_period_start</t>
        </is>
      </c>
      <c r="C19" t="inlineStr">
        <is>
          <t>0. Cover</t>
        </is>
      </c>
      <c r="D19" t="inlineStr">
        <is>
          <t>F30</t>
        </is>
      </c>
      <c r="E19" t="inlineStr">
        <is>
          <t>Crediting period start date</t>
        </is>
      </c>
      <c r="F19" t="inlineStr">
        <is>
          <t>date</t>
        </is>
      </c>
      <c r="G19" t="inlineStr"/>
      <c r="H19" t="inlineStr">
        <is>
          <t>required</t>
        </is>
      </c>
      <c r="I19" t="inlineStr"/>
      <c r="J19" t="inlineStr"/>
      <c r="K19" t="inlineStr">
        <is>
          <t>{"section_ref":"0.18","evidence_cell":null,"readonly":false,"computed":false,"locked":false,"carried_from":null,"source":"participant","annex_ref":false,"cites_evidence":false,"verify_against":null,"guidance":"","anchor_cell":"C30","anchor_text":"Crediting period start date","ref_cell":"B30","ref_text":"0.18"}</t>
        </is>
      </c>
    </row>
    <row r="20">
      <c r="A20" t="inlineStr">
        <is>
          <t>field</t>
        </is>
      </c>
      <c r="B20" t="inlineStr">
        <is>
          <t>k_crediting_period_end</t>
        </is>
      </c>
      <c r="C20" t="inlineStr">
        <is>
          <t>0. Cover</t>
        </is>
      </c>
      <c r="D20" t="inlineStr">
        <is>
          <t>F31</t>
        </is>
      </c>
      <c r="E20" t="inlineStr">
        <is>
          <t>Crediting period end date</t>
        </is>
      </c>
      <c r="F20" t="inlineStr">
        <is>
          <t>date</t>
        </is>
      </c>
      <c r="G20" t="inlineStr"/>
      <c r="H20" t="inlineStr">
        <is>
          <t>required</t>
        </is>
      </c>
      <c r="I20" t="inlineStr"/>
      <c r="J20" t="inlineStr"/>
      <c r="K20" t="inlineStr">
        <is>
          <t>{"section_ref":"0.19","evidence_cell":null,"readonly":false,"computed":false,"locked":false,"carried_from":null,"source":"participant","annex_ref":false,"cites_evidence":false,"verify_against":null,"guidance":"","anchor_cell":"C31","anchor_text":"Crediting period end date","ref_cell":"B31","ref_text":"0.19"}</t>
        </is>
      </c>
    </row>
    <row r="21">
      <c r="A21" t="inlineStr">
        <is>
          <t>field</t>
        </is>
      </c>
      <c r="B21" t="inlineStr">
        <is>
          <t>k_activity_scale</t>
        </is>
      </c>
      <c r="C21" t="inlineStr">
        <is>
          <t>0. Cover</t>
        </is>
      </c>
      <c r="D21" t="inlineStr">
        <is>
          <t>F32</t>
        </is>
      </c>
      <c r="E21" t="inlineStr">
        <is>
          <t>Scale of the Mitigation Activity</t>
        </is>
      </c>
      <c r="F21" t="inlineStr">
        <is>
          <t>single-select</t>
        </is>
      </c>
      <c r="G21" t="inlineStr"/>
      <c r="H21" t="inlineStr">
        <is>
          <t>required</t>
        </is>
      </c>
      <c r="I21" t="inlineStr">
        <is>
          <t>LST_SCALE</t>
        </is>
      </c>
      <c r="J21" t="inlineStr"/>
      <c r="K21" t="inlineStr">
        <is>
          <t>{"section_ref":"0.20","evidence_cell":null,"readonly":false,"computed":false,"locked":false,"carried_from":null,"source":"participant","annex_ref":false,"cites_evidence":false,"verify_against":null,"guidance":"Registry-added but mandatory in practice: section 8E asks for remarks on the scale of a small-scale activity, the issuance fee is USD 0.50 to 3.00 per Mitigation Outcome by band, and the buffer retention is 1% to 5% by band. Templates L and N both capture scale; Template K omits it.","anchor_cell":"C32","anchor_text":"Scale of the Mitigation Activity","ref_cell":"B32","ref_text":"0.20"}</t>
        </is>
      </c>
    </row>
    <row r="22">
      <c r="A22" t="inlineStr">
        <is>
          <t>field</t>
        </is>
      </c>
      <c r="B22" t="inlineStr">
        <is>
          <t>k_sign_convention</t>
        </is>
      </c>
      <c r="C22" t="inlineStr">
        <is>
          <t>0. Cover</t>
        </is>
      </c>
      <c r="D22" t="inlineStr">
        <is>
          <t>F33</t>
        </is>
      </c>
      <c r="E22" t="inlineStr">
        <is>
          <t>Sign convention applied</t>
        </is>
      </c>
      <c r="F22" t="inlineStr">
        <is>
          <t>single-select</t>
        </is>
      </c>
      <c r="G22" t="inlineStr"/>
      <c r="H22" t="inlineStr">
        <is>
          <t>required</t>
        </is>
      </c>
      <c r="I22" t="inlineStr">
        <is>
          <t>LST_SIGN_CONVENTION</t>
        </is>
      </c>
      <c r="J22" t="inlineStr"/>
      <c r="K22" t="inlineStr">
        <is>
          <t>{"section_ref":"0.21","evidence_cell":null,"readonly":false,"computed":false,"locked":false,"carried_from":null,"source":"participant","annex_ref":false,"cites_evidence":false,"verify_against":null,"guidance":"Registry-added. Must match the convention declared in the registered MADD.","anchor_cell":"C33","anchor_text":"Sign convention applied","ref_cell":"B33","ref_text":"0.21"}</t>
        </is>
      </c>
    </row>
    <row r="23">
      <c r="A23" t="inlineStr">
        <is>
          <t>field</t>
        </is>
      </c>
      <c r="B23" t="inlineStr">
        <is>
          <t>k_transferring_party</t>
        </is>
      </c>
      <c r="C23" t="inlineStr">
        <is>
          <t>0. Cover</t>
        </is>
      </c>
      <c r="D23" t="inlineStr">
        <is>
          <t>F36</t>
        </is>
      </c>
      <c r="E23" t="inlineStr">
        <is>
          <t>Transferring participating Party</t>
        </is>
      </c>
      <c r="F23" t="inlineStr">
        <is>
          <t>single-select</t>
        </is>
      </c>
      <c r="G23" t="inlineStr"/>
      <c r="H23" t="inlineStr">
        <is>
          <t>required</t>
        </is>
      </c>
      <c r="I23" t="inlineStr">
        <is>
          <t>LST_PARTY</t>
        </is>
      </c>
      <c r="J23" t="inlineStr"/>
      <c r="K23" t="inlineStr">
        <is>
          <t>{"section_ref":"0.22","evidence_cell":null,"readonly":false,"computed":false,"locked":false,"carried_from":null,"source":"participant","annex_ref":false,"cites_evidence":false,"verify_against":null,"guidance":"Malawi applies corresponding adjustments to all authorised Mitigation Outcomes at first transfer.","anchor_cell":"C36","anchor_text":"Transferring participating Party","ref_cell":"B36","ref_text":"0.22"}</t>
        </is>
      </c>
    </row>
    <row r="24">
      <c r="A24" t="inlineStr">
        <is>
          <t>field</t>
        </is>
      </c>
      <c r="B24" t="inlineStr">
        <is>
          <t>k_acquiring_party</t>
        </is>
      </c>
      <c r="C24" t="inlineStr">
        <is>
          <t>0. Cover</t>
        </is>
      </c>
      <c r="D24" t="inlineStr">
        <is>
          <t>F37</t>
        </is>
      </c>
      <c r="E24" t="inlineStr">
        <is>
          <t>Acquiring participating Party</t>
        </is>
      </c>
      <c r="F24" t="inlineStr">
        <is>
          <t>single-select</t>
        </is>
      </c>
      <c r="G24" t="inlineStr"/>
      <c r="H24" t="inlineStr">
        <is>
          <t>optional</t>
        </is>
      </c>
      <c r="I24" t="inlineStr">
        <is>
          <t>LST_PARTY</t>
        </is>
      </c>
      <c r="J24" t="inlineStr"/>
      <c r="K24" t="inlineStr">
        <is>
          <t>{"section_ref":"0.23","evidence_cell":null,"readonly":false,"computed":false,"locked":false,"carried_from":null,"source":"participant","annex_ref":false,"cites_evidence":false,"verify_against":null,"guidance":"Not applicable where the Mitigation Outcomes are only for other international mitigation purposes or for cancellation towards overall mitigation in global emissions.","anchor_cell":"C37","anchor_text":"Acquiring participating Party","ref_cell":"B37","ref_text":"0.23"}</t>
        </is>
      </c>
    </row>
    <row r="25">
      <c r="A25" t="inlineStr">
        <is>
          <t>field</t>
        </is>
      </c>
      <c r="B25" t="inlineStr">
        <is>
          <t>k_applied_methodology_standard</t>
        </is>
      </c>
      <c r="C25" t="inlineStr">
        <is>
          <t>0. Cover</t>
        </is>
      </c>
      <c r="D25" t="inlineStr">
        <is>
          <t>F38</t>
        </is>
      </c>
      <c r="E25" t="inlineStr">
        <is>
          <t>Applied methodology standard</t>
        </is>
      </c>
      <c r="F25" t="inlineStr">
        <is>
          <t>single-select</t>
        </is>
      </c>
      <c r="G25" t="inlineStr"/>
      <c r="H25" t="inlineStr">
        <is>
          <t>required</t>
        </is>
      </c>
      <c r="I25" t="inlineStr">
        <is>
          <t>LST_METH_STANDARD</t>
        </is>
      </c>
      <c r="J25" t="inlineStr"/>
      <c r="K25" t="inlineStr">
        <is>
          <t>{"section_ref":"0.24","evidence_cell":null,"readonly":false,"computed":false,"locked":false,"carried_from":null,"source":"participant","annex_ref":false,"cites_evidence":false,"verify_against":null,"guidance":"","anchor_cell":"C38","anchor_text":"Applied methodology standard","ref_cell":"B38","ref_text":"0.24"}</t>
        </is>
      </c>
    </row>
    <row r="26">
      <c r="A26" t="inlineStr">
        <is>
          <t>field</t>
        </is>
      </c>
      <c r="B26" t="inlineStr">
        <is>
          <t>k_applied_methodology_id</t>
        </is>
      </c>
      <c r="C26" t="inlineStr">
        <is>
          <t>0. Cover</t>
        </is>
      </c>
      <c r="D26" t="inlineStr">
        <is>
          <t>F39</t>
        </is>
      </c>
      <c r="E26" t="inlineStr">
        <is>
          <t>Applied methodology identifier and version</t>
        </is>
      </c>
      <c r="F26" t="inlineStr">
        <is>
          <t>text-short</t>
        </is>
      </c>
      <c r="G26" t="inlineStr"/>
      <c r="H26" t="inlineStr">
        <is>
          <t>required</t>
        </is>
      </c>
      <c r="I26" t="inlineStr"/>
      <c r="J26" t="inlineStr"/>
      <c r="K26" t="inlineStr">
        <is>
          <t>{"section_ref":"0.25","evidence_cell":null,"readonly":false,"computed":false,"locked":false,"carried_from":null,"source":"participant","annex_ref":false,"cites_evidence":false,"verify_against":null,"guidance":"Must equal the methodology recorded in the registered MADD unless a deviation is declared in section 2.1B or 2.5B.","anchor_cell":"C39","anchor_text":"Applied methodology identifier and version","ref_cell":"B39","ref_text":"0.25"}</t>
        </is>
      </c>
    </row>
    <row r="27">
      <c r="A27" t="inlineStr">
        <is>
          <t>field</t>
        </is>
      </c>
      <c r="B27" t="inlineStr">
        <is>
          <t>k_standardized_baseline</t>
        </is>
      </c>
      <c r="C27" t="inlineStr">
        <is>
          <t>0. Cover</t>
        </is>
      </c>
      <c r="D27" t="inlineStr">
        <is>
          <t>F40</t>
        </is>
      </c>
      <c r="E27" t="inlineStr">
        <is>
          <t>Applied standardized baseline, if any</t>
        </is>
      </c>
      <c r="F27" t="inlineStr">
        <is>
          <t>text-short</t>
        </is>
      </c>
      <c r="G27" t="inlineStr"/>
      <c r="H27" t="inlineStr">
        <is>
          <t>optional</t>
        </is>
      </c>
      <c r="I27" t="inlineStr"/>
      <c r="J27" t="inlineStr"/>
      <c r="K27" t="inlineStr">
        <is>
          <t>{"section_ref":"0.26","evidence_cell":null,"readonly":false,"computed":false,"locked":false,"carried_from":null,"source":"participant","annex_ref":false,"cites_evidence":false,"verify_against":null,"guidance":"","anchor_cell":"C40","anchor_text":"Applied standardized baseline, if any","ref_cell":"B40","ref_text":"0.26"}</t>
        </is>
      </c>
    </row>
    <row r="28">
      <c r="A28" t="inlineStr">
        <is>
          <t>field</t>
        </is>
      </c>
      <c r="B28" t="inlineStr">
        <is>
          <t>k_sectoral_scope</t>
        </is>
      </c>
      <c r="C28" t="inlineStr">
        <is>
          <t>0. Cover</t>
        </is>
      </c>
      <c r="D28" t="inlineStr">
        <is>
          <t>F41</t>
        </is>
      </c>
      <c r="E28" t="inlineStr">
        <is>
          <t>Sectoral scope</t>
        </is>
      </c>
      <c r="F28" t="inlineStr">
        <is>
          <t>single-select</t>
        </is>
      </c>
      <c r="G28" t="inlineStr"/>
      <c r="H28" t="inlineStr">
        <is>
          <t>required</t>
        </is>
      </c>
      <c r="I28" t="inlineStr">
        <is>
          <t>LST_IPCC_SECTOR</t>
        </is>
      </c>
      <c r="J28" t="inlineStr"/>
      <c r="K28" t="inlineStr">
        <is>
          <t>{"section_ref":"0.27","evidence_cell":null,"readonly":false,"computed":false,"locked":false,"carried_from":null,"source":"participant","annex_ref":false,"cites_evidence":false,"verify_against":null,"guidance":"Must match the sector in the registered MADD and the sectoral scope quoted on Templates L and N. The Framework never enumerates a sectoral-scope list for Template K; this workbook uses the IPCC top-level sectors that Template O reports against.","anchor_cell":"C41","anchor_text":"Sectoral scope","ref_cell":"B41","ref_text":"0.27"}</t>
        </is>
      </c>
    </row>
    <row r="29">
      <c r="A29" t="inlineStr">
        <is>
          <t>field</t>
        </is>
      </c>
      <c r="B29" t="inlineStr">
        <is>
          <t>k_gwp_source</t>
        </is>
      </c>
      <c r="C29" t="inlineStr">
        <is>
          <t>0. Cover</t>
        </is>
      </c>
      <c r="D29" t="inlineStr">
        <is>
          <t>F42</t>
        </is>
      </c>
      <c r="E29" t="inlineStr">
        <is>
          <t>Global warming potential values applied</t>
        </is>
      </c>
      <c r="F29" t="inlineStr">
        <is>
          <t>single-select</t>
        </is>
      </c>
      <c r="G29" t="inlineStr"/>
      <c r="H29" t="inlineStr">
        <is>
          <t>required</t>
        </is>
      </c>
      <c r="I29" t="inlineStr">
        <is>
          <t>LST_GWP_SOURCE</t>
        </is>
      </c>
      <c r="J29" t="inlineStr"/>
      <c r="K29" t="inlineStr">
        <is>
          <t>{"section_ref":"0.28","evidence_cell":null,"readonly":false,"computed":false,"locked":false,"carried_from":null,"source":"participant","annex_ref":false,"cites_evidence":false,"verify_against":null,"guidance":"","anchor_cell":"C42","anchor_text":"Global warming potential values applied","ref_cell":"B42","ref_text":"0.28"}</t>
        </is>
      </c>
    </row>
    <row r="30">
      <c r="A30" t="inlineStr">
        <is>
          <t>field</t>
        </is>
      </c>
      <c r="B30" t="inlineStr">
        <is>
          <t>k_achieved_before_period_1</t>
        </is>
      </c>
      <c r="C30" t="inlineStr">
        <is>
          <t>0. Cover</t>
        </is>
      </c>
      <c r="D30" t="inlineStr">
        <is>
          <t>F46</t>
        </is>
      </c>
      <c r="E30" t="inlineStr">
        <is>
          <t>Amount achieved before period 1</t>
        </is>
      </c>
      <c r="F30" t="inlineStr">
        <is>
          <t>computed</t>
        </is>
      </c>
      <c r="G30" t="inlineStr">
        <is>
          <t>tCO2e</t>
        </is>
      </c>
      <c r="H30" t="inlineStr">
        <is>
          <t>required</t>
        </is>
      </c>
      <c r="I30" t="inlineStr"/>
      <c r="J30" t="inlineStr">
        <is>
          <t>SUMIF('8. Section E result'!$E$16:$E$30,"Before period 1",'8. Section E result'!$C$16:$C$30)</t>
        </is>
      </c>
      <c r="K30" t="inlineStr">
        <is>
          <t>{"section_ref":"0.29","evidence_cell":null,"readonly":false,"computed":true,"locked":true,"carried_from":null,"source":"participant","annex_ref":false,"cites_evidence":false,"verify_against":null,"guidance":"","anchor_cell":"C46","anchor_text":"\u2211 Amount achieved before period 1","ref_cell":"B46","ref_text":"0.29"}</t>
        </is>
      </c>
    </row>
    <row r="31">
      <c r="A31" t="inlineStr">
        <is>
          <t>field</t>
        </is>
      </c>
      <c r="B31" t="inlineStr">
        <is>
          <t>k_achieved_period_1_to_2</t>
        </is>
      </c>
      <c r="C31" t="inlineStr">
        <is>
          <t>0. Cover</t>
        </is>
      </c>
      <c r="D31" t="inlineStr">
        <is>
          <t>F47</t>
        </is>
      </c>
      <c r="E31" t="inlineStr">
        <is>
          <t>Amount achieved from period 1 to period 2</t>
        </is>
      </c>
      <c r="F31" t="inlineStr">
        <is>
          <t>computed</t>
        </is>
      </c>
      <c r="G31" t="inlineStr">
        <is>
          <t>tCO2e</t>
        </is>
      </c>
      <c r="H31" t="inlineStr">
        <is>
          <t>required</t>
        </is>
      </c>
      <c r="I31" t="inlineStr"/>
      <c r="J31" t="inlineStr">
        <is>
          <t>SUMIF('8. Section E result'!$E$16:$E$30,"From period 1 to period 2",'8. Section E result'!$C$16:$C$30)</t>
        </is>
      </c>
      <c r="K31" t="inlineStr">
        <is>
          <t>{"section_ref":"0.30","evidence_cell":null,"readonly":false,"computed":true,"locked":true,"carried_from":null,"source":"participant","annex_ref":false,"cites_evidence":false,"verify_against":null,"guidance":"","anchor_cell":"C47","anchor_text":"\u2211 Amount achieved from period 1 to period 2","ref_cell":"B47","ref_text":"0.30"}</t>
        </is>
      </c>
    </row>
    <row r="32">
      <c r="A32" t="inlineStr">
        <is>
          <t>field</t>
        </is>
      </c>
      <c r="B32" t="inlineStr">
        <is>
          <t>k_achieved_after_period_2</t>
        </is>
      </c>
      <c r="C32" t="inlineStr">
        <is>
          <t>0. Cover</t>
        </is>
      </c>
      <c r="D32" t="inlineStr">
        <is>
          <t>F48</t>
        </is>
      </c>
      <c r="E32" t="inlineStr">
        <is>
          <t>Amount achieved after period 2</t>
        </is>
      </c>
      <c r="F32" t="inlineStr">
        <is>
          <t>computed</t>
        </is>
      </c>
      <c r="G32" t="inlineStr">
        <is>
          <t>tCO2e</t>
        </is>
      </c>
      <c r="H32" t="inlineStr">
        <is>
          <t>required</t>
        </is>
      </c>
      <c r="I32" t="inlineStr"/>
      <c r="J32" t="inlineStr">
        <is>
          <t>SUMIF('8. Section E result'!$E$16:$E$30,"After period 2",'8. Section E result'!$C$16:$C$30)</t>
        </is>
      </c>
      <c r="K32" t="inlineStr">
        <is>
          <t>{"section_ref":"0.31","evidence_cell":null,"readonly":false,"computed":true,"locked":true,"carried_from":null,"source":"participant","annex_ref":false,"cites_evidence":false,"verify_against":null,"guidance":"","anchor_cell":"C48","anchor_text":"\u2211 Amount achieved after period 2","ref_cell":"B48","ref_text":"0.31"}</t>
        </is>
      </c>
    </row>
    <row r="33">
      <c r="A33" t="inlineStr">
        <is>
          <t>field</t>
        </is>
      </c>
      <c r="B33" t="inlineStr">
        <is>
          <t>k_achieved_total</t>
        </is>
      </c>
      <c r="C33" t="inlineStr">
        <is>
          <t>0. Cover</t>
        </is>
      </c>
      <c r="D33" t="inlineStr">
        <is>
          <t>F49</t>
        </is>
      </c>
      <c r="E33" t="inlineStr">
        <is>
          <t>Total achieved in this monitoring period</t>
        </is>
      </c>
      <c r="F33" t="inlineStr">
        <is>
          <t>computed</t>
        </is>
      </c>
      <c r="G33" t="inlineStr">
        <is>
          <t>tCO2e</t>
        </is>
      </c>
      <c r="H33" t="inlineStr">
        <is>
          <t>required</t>
        </is>
      </c>
      <c r="I33" t="inlineStr"/>
      <c r="J33" t="inlineStr">
        <is>
          <t>SUM('8. Section E result'!$C$16:$C$30)</t>
        </is>
      </c>
      <c r="K33" t="inlineStr">
        <is>
          <t>{"section_ref":"0.32","evidence_cell":null,"readonly":false,"computed":true,"locked":true,"carried_from":null,"source":"participant","annex_ref":false,"cites_evidence":false,"verify_against":null,"guidance":"","anchor_cell":"C49","anchor_text":"\u2211 Total achieved in this monitoring period","ref_cell":"B49","ref_text":"0.32"}</t>
        </is>
      </c>
    </row>
    <row r="34">
      <c r="A34" t="inlineStr">
        <is>
          <t>field</t>
        </is>
      </c>
      <c r="B34" t="inlineStr">
        <is>
          <t>k_ex_ante_madd_amount_cover</t>
        </is>
      </c>
      <c r="C34" t="inlineStr">
        <is>
          <t>0. Cover</t>
        </is>
      </c>
      <c r="D34" t="inlineStr">
        <is>
          <t>F50</t>
        </is>
      </c>
      <c r="E34" t="inlineStr">
        <is>
          <t>Amount estimated ex-ante for this monitoring period in the MADD</t>
        </is>
      </c>
      <c r="F34" t="inlineStr">
        <is>
          <t>decimal</t>
        </is>
      </c>
      <c r="G34" t="inlineStr">
        <is>
          <t>tCO2e</t>
        </is>
      </c>
      <c r="H34" t="inlineStr">
        <is>
          <t>required</t>
        </is>
      </c>
      <c r="I34" t="inlineStr"/>
      <c r="J34" t="inlineStr"/>
      <c r="K34" t="inlineStr">
        <is>
          <t>{"section_ref":"0.33","evidence_cell":null,"readonly":false,"computed":false,"locked":false,"carried_from":null,"source":"participant","annex_ref":false,"cites_evidence":false,"verify_against":null,"guidance":"Take this from the ex-ante schedule of the registered MADD, pro-rated to this monitoring period if the period does not align with calendar years. Explain the pro-rating in section 6E.","anchor_cell":"C50","anchor_text":"Amount estimated ex-ante for this monitoring period in the MADD","ref_cell":"B50","ref_text":"0.33"}</t>
        </is>
      </c>
    </row>
    <row r="35">
      <c r="A35" t="inlineStr">
        <is>
          <t>field</t>
        </is>
      </c>
      <c r="B35" t="inlineStr">
        <is>
          <t>k_1a_general_description</t>
        </is>
      </c>
      <c r="C35" t="inlineStr">
        <is>
          <t>1. Section A</t>
        </is>
      </c>
      <c r="D35" t="inlineStr">
        <is>
          <t>F8</t>
        </is>
      </c>
      <c r="E35" t="inlineStr">
        <is>
          <t>General description of Mitigation Activity</t>
        </is>
      </c>
      <c r="F35" t="inlineStr">
        <is>
          <t>text-long</t>
        </is>
      </c>
      <c r="G35" t="inlineStr"/>
      <c r="H35" t="inlineStr">
        <is>
          <t>required</t>
        </is>
      </c>
      <c r="I35" t="inlineStr"/>
      <c r="J35" t="inlineStr"/>
      <c r="K35" t="inlineStr">
        <is>
          <t>{"section_ref":"1A","evidence_cell":null,"readonly":false,"computed":false,"locked":false,"carried_from":null,"source":"participant","annex_ref":false,"cites_evidence":false,"verify_against":null,"guidance":"Must be consistent with the summary in the registered MADD.","anchor_cell":"C8","anchor_text":"General description of Mitigation Activity","ref_cell":"B8","ref_text":"1A"}</t>
        </is>
      </c>
    </row>
    <row r="36">
      <c r="A36" t="inlineStr">
        <is>
          <t>field</t>
        </is>
      </c>
      <c r="B36" t="inlineStr">
        <is>
          <t>k_2a_location</t>
        </is>
      </c>
      <c r="C36" t="inlineStr">
        <is>
          <t>1. Section A</t>
        </is>
      </c>
      <c r="D36" t="inlineStr">
        <is>
          <t>F11</t>
        </is>
      </c>
      <c r="E36" t="inlineStr">
        <is>
          <t>Location of Mitigation Activity, including coordinates</t>
        </is>
      </c>
      <c r="F36" t="inlineStr">
        <is>
          <t>text-long</t>
        </is>
      </c>
      <c r="G36" t="inlineStr"/>
      <c r="H36" t="inlineStr">
        <is>
          <t>required</t>
        </is>
      </c>
      <c r="I36" t="inlineStr"/>
      <c r="J36" t="inlineStr"/>
      <c r="K36" t="inlineStr">
        <is>
          <t>{"section_ref":"2A","evidence_cell":"G11","readonly":false,"computed":false,"locked":false,"carried_from":null,"source":"participant","annex_ref":false,"cites_evidence":true,"verify_against":null,"guidance":"The only geospatial requirement in the printed template. Give the narrative here and the coordinates below. Attach a boundary file or geo-referenced site photographs and record their Annex Ref IDs \u2014 the Framework requires no map at all, which the Registry treats as a gap.","anchor_cell":"C11","anchor_text":"Location of Mitigation Activity, including coordinates","ref_cell":"B11","ref_text":"2A"}</t>
        </is>
      </c>
    </row>
    <row r="37">
      <c r="A37" t="inlineStr">
        <is>
          <t>field</t>
        </is>
      </c>
      <c r="B37" t="inlineStr">
        <is>
          <t>k_2a_district</t>
        </is>
      </c>
      <c r="C37" t="inlineStr">
        <is>
          <t>1. Section A</t>
        </is>
      </c>
      <c r="D37" t="inlineStr">
        <is>
          <t>F12</t>
        </is>
      </c>
      <c r="E37" t="inlineStr">
        <is>
          <t>District(s)</t>
        </is>
      </c>
      <c r="F37" t="inlineStr">
        <is>
          <t>single-select</t>
        </is>
      </c>
      <c r="G37" t="inlineStr"/>
      <c r="H37" t="inlineStr">
        <is>
          <t>required</t>
        </is>
      </c>
      <c r="I37" t="inlineStr">
        <is>
          <t>LST_MALAWI_DISTRICT_SINGLE</t>
        </is>
      </c>
      <c r="J37" t="inlineStr"/>
      <c r="K37" t="inlineStr">
        <is>
          <t>{"section_ref":"2A.1","evidence_cell":null,"readonly":false,"computed":false,"locked":false,"carried_from":null,"source":"participant","annex_ref":false,"cites_evidence":false,"verify_against":null,"guidance":"","anchor_cell":"C12","anchor_text":"District(s)","ref_cell":"B12","ref_text":"2A.1"}</t>
        </is>
      </c>
    </row>
    <row r="38">
      <c r="A38" t="inlineStr">
        <is>
          <t>field</t>
        </is>
      </c>
      <c r="B38" t="inlineStr">
        <is>
          <t>k_2a_latitude</t>
        </is>
      </c>
      <c r="C38" t="inlineStr">
        <is>
          <t>1. Section A</t>
        </is>
      </c>
      <c r="D38" t="inlineStr">
        <is>
          <t>F13</t>
        </is>
      </c>
      <c r="E38" t="inlineStr">
        <is>
          <t>Latitude</t>
        </is>
      </c>
      <c r="F38" t="inlineStr">
        <is>
          <t>decimal</t>
        </is>
      </c>
      <c r="G38" t="inlineStr">
        <is>
          <t>° WGS84</t>
        </is>
      </c>
      <c r="H38" t="inlineStr">
        <is>
          <t>required</t>
        </is>
      </c>
      <c r="I38" t="inlineStr"/>
      <c r="J38" t="inlineStr"/>
      <c r="K38" t="inlineStr">
        <is>
          <t>{"section_ref":"2A.2","evidence_cell":null,"readonly":false,"computed":false,"locked":false,"carried_from":null,"source":"participant","annex_ref":false,"cites_evidence":false,"verify_against":null,"guidance":"","anchor_cell":"C13","anchor_text":"Latitude","ref_cell":"B13","ref_text":"2A.2"}</t>
        </is>
      </c>
    </row>
    <row r="39">
      <c r="A39" t="inlineStr">
        <is>
          <t>field</t>
        </is>
      </c>
      <c r="B39" t="inlineStr">
        <is>
          <t>k_2a_longitude</t>
        </is>
      </c>
      <c r="C39" t="inlineStr">
        <is>
          <t>1. Section A</t>
        </is>
      </c>
      <c r="D39" t="inlineStr">
        <is>
          <t>F14</t>
        </is>
      </c>
      <c r="E39" t="inlineStr">
        <is>
          <t>Longitude</t>
        </is>
      </c>
      <c r="F39" t="inlineStr">
        <is>
          <t>decimal</t>
        </is>
      </c>
      <c r="G39" t="inlineStr">
        <is>
          <t>° WGS84</t>
        </is>
      </c>
      <c r="H39" t="inlineStr">
        <is>
          <t>required</t>
        </is>
      </c>
      <c r="I39" t="inlineStr"/>
      <c r="J39" t="inlineStr"/>
      <c r="K39" t="inlineStr">
        <is>
          <t>{"section_ref":"2A.3","evidence_cell":null,"readonly":false,"computed":false,"locked":false,"carried_from":null,"source":"participant","annex_ref":false,"cites_evidence":false,"verify_against":null,"guidance":"","anchor_cell":"C14","anchor_text":"Longitude","ref_cell":"B14","ref_text":"2A.3"}</t>
        </is>
      </c>
    </row>
    <row r="40">
      <c r="A40" t="inlineStr">
        <is>
          <t>field</t>
        </is>
      </c>
      <c r="B40" t="inlineStr">
        <is>
          <t>k_2a_boundary_ref</t>
        </is>
      </c>
      <c r="C40" t="inlineStr">
        <is>
          <t>1. Section A</t>
        </is>
      </c>
      <c r="D40" t="inlineStr">
        <is>
          <t>F15</t>
        </is>
      </c>
      <c r="E40" t="inlineStr">
        <is>
          <t>Boundary file (KML, GeoJSON or shapefile) — Annex Ref ID</t>
        </is>
      </c>
      <c r="F40" t="inlineStr">
        <is>
          <t>text-short</t>
        </is>
      </c>
      <c r="G40" t="inlineStr"/>
      <c r="H40" t="inlineStr">
        <is>
          <t>optional</t>
        </is>
      </c>
      <c r="I40" t="inlineStr"/>
      <c r="J40" t="inlineStr"/>
      <c r="K40" t="inlineStr">
        <is>
          <t>{"section_ref":"2A.4","evidence_cell":null,"readonly":false,"computed":false,"locked":false,"carried_from":null,"source":"participant","annex_ref":true,"cites_evidence":true,"verify_against":null,"guidance":"","anchor_cell":"C15","anchor_text":"Boundary file (KML, GeoJSON or shapefile) \u2014 Annex Ref ID","ref_cell":"B15","ref_text":"2A.4"}</t>
        </is>
      </c>
    </row>
    <row r="41">
      <c r="A41" t="inlineStr">
        <is>
          <t>field</t>
        </is>
      </c>
      <c r="B41" t="inlineStr">
        <is>
          <t>k_4a_methodology_references</t>
        </is>
      </c>
      <c r="C41" t="inlineStr">
        <is>
          <t>1. Section A</t>
        </is>
      </c>
      <c r="D41" t="inlineStr">
        <is>
          <t>F16</t>
        </is>
      </c>
      <c r="E41" t="inlineStr">
        <is>
          <t>References to applied methodologies and standardized baselines</t>
        </is>
      </c>
      <c r="F41" t="inlineStr">
        <is>
          <t>text-long</t>
        </is>
      </c>
      <c r="G41" t="inlineStr"/>
      <c r="H41" t="inlineStr">
        <is>
          <t>required</t>
        </is>
      </c>
      <c r="I41" t="inlineStr"/>
      <c r="J41" t="inlineStr"/>
      <c r="K41" t="inlineStr">
        <is>
          <t>{"section_ref":"4A","evidence_cell":null,"readonly":false,"computed":false,"locked":false,"carried_from":null,"source":"participant","annex_ref":false,"cites_evidence":false,"verify_against":null,"guidance":"Must be consistent with fields 0.24 to 0.26 and with the registered MADD.","anchor_cell":"C16","anchor_text":"References to applied methodologies and standardized baselines","ref_cell":"B16","ref_text":"4A"}</t>
        </is>
      </c>
    </row>
    <row r="42">
      <c r="A42" t="inlineStr">
        <is>
          <t>table</t>
        </is>
      </c>
      <c r="B42" t="inlineStr">
        <is>
          <t>k_3a_parties</t>
        </is>
      </c>
      <c r="C42" t="inlineStr">
        <is>
          <t>1. Section A</t>
        </is>
      </c>
      <c r="D42" t="inlineStr">
        <is>
          <t>B23:E34</t>
        </is>
      </c>
      <c r="E42" t="inlineStr">
        <is>
          <t>3.1A Involved Parties</t>
        </is>
      </c>
      <c r="F42" t="inlineStr">
        <is>
          <t>table</t>
        </is>
      </c>
      <c r="G42" t="inlineStr"/>
      <c r="H42" t="inlineStr">
        <is>
          <t>required</t>
        </is>
      </c>
      <c r="I42" t="inlineStr"/>
      <c r="J42" t="inlineStr"/>
      <c r="K42" t="inlineStr">
        <is>
          <t>{"header_row":22,"first_row":23,"last_row":34,"totals_row":null,"min_rows":2,"columns":[{"key":"role","col":"B","dtype":"single-select","unit":"","required":true,"list":"LST_PARTY_ROLE","formula":null,"cites_evidence":false},{"key":"party_or_entity","col":"C","dtype":"single-select","unit":"","required":false,"list":"LST_PARTY","formula":null,"cites_evidence":false},{"key":"name","col":"D","dtype":"text-short","unit":"","required":true,"list":null,"formula":null,"cites_evidence":false},{"key":"identifier","col":"E","dtype":"text-short","unit":"","required":false,"list":null,"formula":null,"cites_evidence":false}],"totals_cells":{},"totals_formulas":{},"anchor_cell":"B21","anchor_text":"\u25a6  3.1A Involved Parties","header_anchors":[{"key":"role","cell":"B22","text":"Role  \u25cf"},{"key":"party_or_entity","cell":"C22","text":"Party or entity"},{"key":"name","cell":"D22","text":"Name as it should appear on the record  \u25cf"},{"key":"identifier","cell":"E22","text":"MAP-ID or other identifier"}]}</t>
        </is>
      </c>
    </row>
    <row r="43">
      <c r="A43" t="inlineStr">
        <is>
          <t>table</t>
        </is>
      </c>
      <c r="B43" t="inlineStr">
        <is>
          <t>k_3a_participants</t>
        </is>
      </c>
      <c r="C43" t="inlineStr">
        <is>
          <t>1. Section A</t>
        </is>
      </c>
      <c r="D43" t="inlineStr">
        <is>
          <t>B39:G56</t>
        </is>
      </c>
      <c r="E43" t="inlineStr">
        <is>
          <t>3.2A / 3.3A Mitigation Activity Participants</t>
        </is>
      </c>
      <c r="F43" t="inlineStr">
        <is>
          <t>table</t>
        </is>
      </c>
      <c r="G43" t="inlineStr"/>
      <c r="H43" t="inlineStr">
        <is>
          <t>required</t>
        </is>
      </c>
      <c r="I43" t="inlineStr"/>
      <c r="J43" t="inlineStr"/>
      <c r="K43" t="inlineStr">
        <is>
          <t>{"header_row":38,"first_row":39,"last_row":56,"totals_row":null,"min_rows":1,"columns":[{"key":"party_group","col":"B","dtype":"single-select","unit":"","required":true,"list":"LST_PARTY_ROLE","formula":null,"cites_evidence":false},{"key":"entity_name","col":"C","dtype":"text-short","unit":"","required":true,"list":null,"formula":null,"cites_evidence":false},{"key":"entity_sector","col":"D","dtype":"single-select","unit":"","required":true,"list":"LST_PRIVATE_PUBLIC","formula":null,"cites_evidence":false},{"key":"map_id","col":"E","dtype":"text-short","unit":"","required":false,"list":null,"formula":null,"cites_evidence":false},{"key":"is_participant","col":"F","dtype":"boolean","unit":"","required":true,"list":null,"formula":null,"cites_evidence":false},{"key":"role","col":"G","dtype":"text-short","unit":"","required":false,"list":null,"formula":null,"cites_evidence":false}],"totals_cells":{},"totals_formulas":{},"anchor_cell":"B37","anchor_text":"\u25a6  3.2A / 3.3A Mitigation Activity Participants","header_anchors":[{"key":"party_group","cell":"B38","text":"Party group  \u25cf"},{"key":"entity_name","cell":"C38","text":"Entity name  \u25cf"},{"key":"entity_sector","cell":"D38","text":"Private or public  \u25cf"},{"key":"map_id","cell":"E38","text":"MAP-ID"},{"key":"is_participant","cell":"F38","text":"Wishes to be considered a Mitigation Activity Participant?  \u25cf"},{"key":"role","cell":"G38","text":"Role in the activity"}]}</t>
        </is>
      </c>
    </row>
    <row r="44">
      <c r="A44" t="inlineStr">
        <is>
          <t>field</t>
        </is>
      </c>
      <c r="B44" t="inlineStr">
        <is>
          <t>k_1b_implemented_description</t>
        </is>
      </c>
      <c r="C44" t="inlineStr">
        <is>
          <t>2. Section B</t>
        </is>
      </c>
      <c r="D44" t="inlineStr">
        <is>
          <t>F8</t>
        </is>
      </c>
      <c r="E44" t="inlineStr">
        <is>
          <t>Description of implemented Mitigation Activity</t>
        </is>
      </c>
      <c r="F44" t="inlineStr">
        <is>
          <t>text-long</t>
        </is>
      </c>
      <c r="G44" t="inlineStr"/>
      <c r="H44" t="inlineStr">
        <is>
          <t>required</t>
        </is>
      </c>
      <c r="I44" t="inlineStr"/>
      <c r="J44" t="inlineStr"/>
      <c r="K44" t="inlineStr">
        <is>
          <t>{"section_ref":"1B","evidence_cell":"G8","readonly":false,"computed":false,"locked":false,"carried_from":null,"source":"participant","annex_ref":false,"cites_evidence":true,"verify_against":null,"guidance":"Describe actual implementation during this monitoring period. Any divergence from the registered design must also be declared under section 2B.","anchor_cell":"C8","anchor_text":"Description of implemented Mitigation Activity","ref_cell":"B8","ref_text":"1B"}</t>
        </is>
      </c>
    </row>
    <row r="45">
      <c r="A45" t="inlineStr">
        <is>
          <t>field</t>
        </is>
      </c>
      <c r="B45" t="inlineStr">
        <is>
          <t>k_2b_post_registration_changes</t>
        </is>
      </c>
      <c r="C45" t="inlineStr">
        <is>
          <t>2. Section B</t>
        </is>
      </c>
      <c r="D45" t="inlineStr">
        <is>
          <t>F12</t>
        </is>
      </c>
      <c r="E45" t="inlineStr">
        <is>
          <t>Post-registration changes — summary</t>
        </is>
      </c>
      <c r="F45" t="inlineStr">
        <is>
          <t>text-long</t>
        </is>
      </c>
      <c r="G45" t="inlineStr"/>
      <c r="H45" t="inlineStr">
        <is>
          <t>required</t>
        </is>
      </c>
      <c r="I45" t="inlineStr"/>
      <c r="J45" t="inlineStr"/>
      <c r="K45" t="inlineStr">
        <is>
          <t>{"section_ref":"2B","evidence_cell":null,"readonly":false,"computed":false,"locked":false,"carried_from":null,"source":"participant","annex_ref":false,"cites_evidence":false,"verify_against":null,"guidance":"","anchor_cell":"C12","anchor_text":"Post-registration changes \u2014 summary","ref_cell":"B12","ref_text":"2B"}</t>
        </is>
      </c>
    </row>
    <row r="46">
      <c r="A46" t="inlineStr">
        <is>
          <t>field</t>
        </is>
      </c>
      <c r="B46" t="inlineStr">
        <is>
          <t>k_2_1b_temporary_deviations</t>
        </is>
      </c>
      <c r="C46" t="inlineStr">
        <is>
          <t>2. Section B</t>
        </is>
      </c>
      <c r="D46" t="inlineStr">
        <is>
          <t>F13</t>
        </is>
      </c>
      <c r="E46" t="inlineStr">
        <is>
          <t>Temporary deviations from the registered monitoring plan, applied methodologies, standardized baselines or other methodological regulatory documents</t>
        </is>
      </c>
      <c r="F46" t="inlineStr">
        <is>
          <t>text-long</t>
        </is>
      </c>
      <c r="G46" t="inlineStr"/>
      <c r="H46" t="inlineStr">
        <is>
          <t>optional</t>
        </is>
      </c>
      <c r="I46" t="inlineStr"/>
      <c r="J46" t="inlineStr"/>
      <c r="K46" t="inlineStr">
        <is>
          <t>{"section_ref":"2.1B","evidence_cell":"G13","readonly":false,"computed":false,"locked":false,"carried_from":null,"source":"participant","annex_ref":false,"cites_evidence":true,"verify_against":null,"guidance":"A request must be made before the issuance request. The deviation must be described as part of the monitoring report, verified by an eligible VVB, and the report uploaded in both clean and track-changes format.","anchor_cell":"C13","anchor_text":"Temporary deviations from the registered monitoring plan, applied methodologies, standardized baselines or other methodological regulatory documents","ref_cell":"B13","ref_text":"2.1B"}</t>
        </is>
      </c>
    </row>
    <row r="47">
      <c r="A47" t="inlineStr">
        <is>
          <t>field</t>
        </is>
      </c>
      <c r="B47" t="inlineStr">
        <is>
          <t>k_2_2b_corrections</t>
        </is>
      </c>
      <c r="C47" t="inlineStr">
        <is>
          <t>2. Section B</t>
        </is>
      </c>
      <c r="D47" t="inlineStr">
        <is>
          <t>F14</t>
        </is>
      </c>
      <c r="E47" t="inlineStr">
        <is>
          <t>Corrections</t>
        </is>
      </c>
      <c r="F47" t="inlineStr">
        <is>
          <t>text-long</t>
        </is>
      </c>
      <c r="G47" t="inlineStr"/>
      <c r="H47" t="inlineStr">
        <is>
          <t>optional</t>
        </is>
      </c>
      <c r="I47" t="inlineStr"/>
      <c r="J47" t="inlineStr"/>
      <c r="K47" t="inlineStr">
        <is>
          <t>{"section_ref":"2.2B","evidence_cell":"G14","readonly":false,"computed":false,"locked":false,"carried_from":null,"source":"participant","annex_ref":false,"cites_evidence":true,"verify_against":null,"guidance":"Only corrections with no material impact on the calculation of achieved reductions or removals belong here. A correction that does change the numbers is a permanent change and must be declared at 2.5B or 2.6B.","anchor_cell":"C14","anchor_text":"Corrections","ref_cell":"B14","ref_text":"2.2B"}</t>
        </is>
      </c>
    </row>
    <row r="48">
      <c r="A48" t="inlineStr">
        <is>
          <t>field</t>
        </is>
      </c>
      <c r="B48" t="inlineStr">
        <is>
          <t>k_2_3b_crediting_start_change</t>
        </is>
      </c>
      <c r="C48" t="inlineStr">
        <is>
          <t>2. Section B</t>
        </is>
      </c>
      <c r="D48" t="inlineStr">
        <is>
          <t>F15</t>
        </is>
      </c>
      <c r="E48" t="inlineStr">
        <is>
          <t>Changes to the start date of the crediting period</t>
        </is>
      </c>
      <c r="F48" t="inlineStr">
        <is>
          <t>text-long</t>
        </is>
      </c>
      <c r="G48" t="inlineStr"/>
      <c r="H48" t="inlineStr">
        <is>
          <t>optional</t>
        </is>
      </c>
      <c r="I48" t="inlineStr"/>
      <c r="J48" t="inlineStr"/>
      <c r="K48" t="inlineStr">
        <is>
          <t>{"section_ref":"2.3B","evidence_cell":"G15","readonly":false,"computed":false,"locked":false,"carried_from":null,"source":"participant","annex_ref":false,"cites_evidence":true,"verify_against":null,"guidance":"A permanent change. The new start date may not be before 1 January 2021, and fields 0.18, 0.19 and every monitoring period bound must be recomputed.","anchor_cell":"C15","anchor_text":"Changes to the start date of the crediting period","ref_cell":"B15","ref_text":"2.3B"}</t>
        </is>
      </c>
    </row>
    <row r="49">
      <c r="A49" t="inlineStr">
        <is>
          <t>field</t>
        </is>
      </c>
      <c r="B49" t="inlineStr">
        <is>
          <t>k_2_4b_inclusion_of_monitoring_plan</t>
        </is>
      </c>
      <c r="C49" t="inlineStr">
        <is>
          <t>2. Section B</t>
        </is>
      </c>
      <c r="D49" t="inlineStr">
        <is>
          <t>F16</t>
        </is>
      </c>
      <c r="E49" t="inlineStr">
        <is>
          <t>Inclusion of monitoring plan</t>
        </is>
      </c>
      <c r="F49" t="inlineStr">
        <is>
          <t>text-long</t>
        </is>
      </c>
      <c r="G49" t="inlineStr"/>
      <c r="H49" t="inlineStr">
        <is>
          <t>optional</t>
        </is>
      </c>
      <c r="I49" t="inlineStr"/>
      <c r="J49" t="inlineStr"/>
      <c r="K49" t="inlineStr">
        <is>
          <t>{"section_ref":"2.4B","evidence_cell":"G16","readonly":false,"computed":false,"locked":false,"carried_from":null,"source":"participant","annex_ref":false,"cites_evidence":true,"verify_against":null,"guidance":"This category has no counterpart in the Framework's own change taxonomy at \u00a75.5.2.4.2. The Registry reads it as 'a monitoring plan has been included where the registered MADD did not contain one'; the EAD has been asked to define it.","anchor_cell":"C16","anchor_text":"Inclusion of monitoring plan","ref_cell":"B16","ref_text":"2.4B"}</t>
        </is>
      </c>
    </row>
    <row r="50">
      <c r="A50" t="inlineStr">
        <is>
          <t>field</t>
        </is>
      </c>
      <c r="B50" t="inlineStr">
        <is>
          <t>k_2_5b_permanent_changes</t>
        </is>
      </c>
      <c r="C50" t="inlineStr">
        <is>
          <t>2. Section B</t>
        </is>
      </c>
      <c r="D50" t="inlineStr">
        <is>
          <t>F17</t>
        </is>
      </c>
      <c r="E50" t="inlineStr">
        <is>
          <t>Permanent changes to the registered monitoring plan or permanent deviation of monitoring from the applied methodologies, standardized baselines, or other methodological regulatory documents</t>
        </is>
      </c>
      <c r="F50" t="inlineStr">
        <is>
          <t>text-long</t>
        </is>
      </c>
      <c r="G50" t="inlineStr"/>
      <c r="H50" t="inlineStr">
        <is>
          <t>optional</t>
        </is>
      </c>
      <c r="I50" t="inlineStr"/>
      <c r="J50" t="inlineStr"/>
      <c r="K50" t="inlineStr">
        <is>
          <t>{"section_ref":"2.5B","evidence_cell":"G17","readonly":false,"computed":false,"locked":false,"carried_from":null,"source":"participant","annex_ref":false,"cites_evidence":true,"verify_against":null,"guidance":"Requires MNR approval through the EAD. Where declared, field 0.5 must quote the post-approval MADD version.","anchor_cell":"C17","anchor_text":"Permanent changes to the registered monitoring plan or permanent deviation of monitoring from the applied methodologies, standardized baselines, or other methodological regulatory documents","ref_cell":"B17","ref_text":"2.5B"}</t>
        </is>
      </c>
    </row>
    <row r="51">
      <c r="A51" t="inlineStr">
        <is>
          <t>field</t>
        </is>
      </c>
      <c r="B51" t="inlineStr">
        <is>
          <t>k_2_6b_project_design_changes</t>
        </is>
      </c>
      <c r="C51" t="inlineStr">
        <is>
          <t>2. Section B</t>
        </is>
      </c>
      <c r="D51" t="inlineStr">
        <is>
          <t>F18</t>
        </is>
      </c>
      <c r="E51" t="inlineStr">
        <is>
          <t>Changes to project design</t>
        </is>
      </c>
      <c r="F51" t="inlineStr">
        <is>
          <t>text-long</t>
        </is>
      </c>
      <c r="G51" t="inlineStr"/>
      <c r="H51" t="inlineStr">
        <is>
          <t>optional</t>
        </is>
      </c>
      <c r="I51" t="inlineStr"/>
      <c r="J51" t="inlineStr"/>
      <c r="K51" t="inlineStr">
        <is>
          <t>{"section_ref":"2.6B","evidence_cell":"G18","readonly":false,"computed":false,"locked":false,"carried_from":null,"source":"participant","annex_ref":false,"cites_evidence":true,"verify_against":null,"guidance":"Corresponds to a change to the authorised MADD. Requires MNR approval and probably re-validation.","anchor_cell":"C18","anchor_text":"Changes to project design","ref_cell":"B18","ref_text":"2.6B"}</t>
        </is>
      </c>
    </row>
    <row r="52">
      <c r="A52" t="inlineStr">
        <is>
          <t>table</t>
        </is>
      </c>
      <c r="B52" t="inlineStr">
        <is>
          <t>k_deviation_register</t>
        </is>
      </c>
      <c r="C52" t="inlineStr">
        <is>
          <t>2. Section B</t>
        </is>
      </c>
      <c r="D52" t="inlineStr">
        <is>
          <t>B23:L42</t>
        </is>
      </c>
      <c r="E52" t="inlineStr">
        <is>
          <t>Deviation and change register</t>
        </is>
      </c>
      <c r="F52" t="inlineStr">
        <is>
          <t>table</t>
        </is>
      </c>
      <c r="G52" t="inlineStr"/>
      <c r="H52" t="inlineStr">
        <is>
          <t>optional</t>
        </is>
      </c>
      <c r="I52" t="inlineStr"/>
      <c r="J52" t="inlineStr"/>
      <c r="K52" t="inlineStr">
        <is>
          <t>{"header_row":22,"first_row":23,"last_row":42,"totals_row":null,"min_rows":0,"columns":[{"key":"dev_ref","col":"B","dtype":"text-short","unit":"","required":true,"list":null,"formula":null,"cites_evidence":false},{"key":"dev_type","col":"C","dtype":"single-select","unit":"","required":true,"list":"LST_CHANGE_TYPE","formula":null,"cites_evidence":false},{"key":"description","col":"D","dtype":"text-short","unit":"","required":true,"list":null,"formula":null,"cites_evidence":false},{"key":"date_occurred","col":"E","dtype":"date","unit":"","required":true,"list":null,"formula":null,"cites_evidence":false},{"key":"date_requested","col":"F","dtype":"date","unit":"","required":false,"list":null,"formula":null,"cites_evidence":false},{"key":"ead_approval_ref","col":"G","dtype":"text-short","unit":"","required":false,"list":null,"formula":null,"cites_evidence":false},{"key":"ead_approval_date","col":"H","dtype":"date","unit":"","required":false,"list":null,"formula":null,"cites_evidence":false},{"key":"material_impact","col":"I","dtype":"boolean","unit":"","required":true,"list":null,"formula":null,"cites_evidence":false},{"key":"quantified_impact","col":"J","dtype":"decimal","unit":"tCO2e","required":false,"list":null,"formula":null,"cites_evidence":false},{"key":"vvb_verified","col":"K","dtype":"boolean","unit":"","required":true,"list":null,"formula":null,"cites_evidence":false},{"key":"evidence_ref","col":"L","dtype":"text-short","unit":"","required":false,"list":null,"formula":null,"cites_evidence":true}],"totals_cells":{},"totals_formulas":{},"anchor_cell":"B20","anchor_text":"\u25a6  Deviation and change register","header_anchors":[{"key":"dev_ref","cell":"B22","text":"Ref  \u25cf"},{"key":"dev_type","cell":"C22","text":"Type  \u25cf"},{"key":"description","cell":"D22","text":"Description  \u25cf"},{"key":"date_occurred","cell":"E22","text":"Date it occurred  \u25cf"},{"key":"date_requested","cell":"F22","text":"Date requested of the EAD"},{"key":"ead_approval_ref","cell":"G22","text":"EAD approval reference"},{"key":"ead_approval_date","cell":"H22","text":"EAD approval date"},{"key":"material_impact","cell":"I22","text":"Material impact on quantified reductions?  \u25cf"},{"key":"quantified_impact","cell":"J22","text":"Quantified impact"},{"key":"vvb_verified","cell":"K22","text":"Verified by the VVB?  \u25cf"},{"key":"evidence_ref","cell":"L22","text":"Annex Ref ID"}]}</t>
        </is>
      </c>
    </row>
    <row r="53">
      <c r="A53" t="inlineStr">
        <is>
          <t>field</t>
        </is>
      </c>
      <c r="B53" t="inlineStr">
        <is>
          <t>k_1c_monitoring_system_description</t>
        </is>
      </c>
      <c r="C53" t="inlineStr">
        <is>
          <t>3. Section C</t>
        </is>
      </c>
      <c r="D53" t="inlineStr">
        <is>
          <t>F8</t>
        </is>
      </c>
      <c r="E53" t="inlineStr">
        <is>
          <t>Description of the Monitoring System</t>
        </is>
      </c>
      <c r="F53" t="inlineStr">
        <is>
          <t>text-long</t>
        </is>
      </c>
      <c r="G53" t="inlineStr"/>
      <c r="H53" t="inlineStr">
        <is>
          <t>required</t>
        </is>
      </c>
      <c r="I53" t="inlineStr"/>
      <c r="J53" t="inlineStr"/>
      <c r="K53" t="inlineStr">
        <is>
          <t>{"section_ref":"1C","evidence_cell":"G8","readonly":false,"computed":false,"locked":false,"carried_from":null,"source":"participant","annex_ref":false,"cites_evidence":true,"verify_against":null,"guidance":"Attach the monitoring system diagram or organogram and record its Annex Ref ID.","anchor_cell":"C8","anchor_text":"Description of the Monitoring System","ref_cell":"B8","ref_text":"1C"}</t>
        </is>
      </c>
    </row>
    <row r="54">
      <c r="A54" t="inlineStr">
        <is>
          <t>field</t>
        </is>
      </c>
      <c r="B54" t="inlineStr">
        <is>
          <t>k_1c_responsibilities</t>
        </is>
      </c>
      <c r="C54" t="inlineStr">
        <is>
          <t>3. Section C</t>
        </is>
      </c>
      <c r="D54" t="inlineStr">
        <is>
          <t>F9</t>
        </is>
      </c>
      <c r="E54" t="inlineStr">
        <is>
          <t>Organisational responsibilities for monitoring</t>
        </is>
      </c>
      <c r="F54" t="inlineStr">
        <is>
          <t>text-long</t>
        </is>
      </c>
      <c r="G54" t="inlineStr"/>
      <c r="H54" t="inlineStr">
        <is>
          <t>required</t>
        </is>
      </c>
      <c r="I54" t="inlineStr"/>
      <c r="J54" t="inlineStr"/>
      <c r="K54" t="inlineStr">
        <is>
          <t>{"section_ref":"1C.1","evidence_cell":null,"readonly":false,"computed":false,"locked":false,"carried_from":null,"source":"participant","annex_ref":false,"cites_evidence":false,"verify_against":null,"guidance":"","anchor_cell":"C9","anchor_text":"Organisational responsibilities for monitoring","ref_cell":"B9","ref_text":"1C.1"}</t>
        </is>
      </c>
    </row>
    <row r="55">
      <c r="A55" t="inlineStr">
        <is>
          <t>field</t>
        </is>
      </c>
      <c r="B55" t="inlineStr">
        <is>
          <t>k_1c_data_flow</t>
        </is>
      </c>
      <c r="C55" t="inlineStr">
        <is>
          <t>3. Section C</t>
        </is>
      </c>
      <c r="D55" t="inlineStr">
        <is>
          <t>F10</t>
        </is>
      </c>
      <c r="E55" t="inlineStr">
        <is>
          <t>Data flow from measurement to reported figure</t>
        </is>
      </c>
      <c r="F55" t="inlineStr">
        <is>
          <t>text-long</t>
        </is>
      </c>
      <c r="G55" t="inlineStr"/>
      <c r="H55" t="inlineStr">
        <is>
          <t>required</t>
        </is>
      </c>
      <c r="I55" t="inlineStr"/>
      <c r="J55" t="inlineStr"/>
      <c r="K55" t="inlineStr">
        <is>
          <t>{"section_ref":"1C.2","evidence_cell":null,"readonly":false,"computed":false,"locked":false,"carried_from":null,"source":"participant","annex_ref":false,"cites_evidence":false,"verify_against":null,"guidance":"","anchor_cell":"C10","anchor_text":"Data flow from measurement to reported figure","ref_cell":"B10","ref_text":"1C.2"}</t>
        </is>
      </c>
    </row>
    <row r="56">
      <c r="A56" t="inlineStr">
        <is>
          <t>field</t>
        </is>
      </c>
      <c r="B56" t="inlineStr">
        <is>
          <t>k_1c_archiving</t>
        </is>
      </c>
      <c r="C56" t="inlineStr">
        <is>
          <t>3. Section C</t>
        </is>
      </c>
      <c r="D56" t="inlineStr">
        <is>
          <t>F11</t>
        </is>
      </c>
      <c r="E56" t="inlineStr">
        <is>
          <t>Data archiving arrangements</t>
        </is>
      </c>
      <c r="F56" t="inlineStr">
        <is>
          <t>text-long</t>
        </is>
      </c>
      <c r="G56" t="inlineStr"/>
      <c r="H56" t="inlineStr">
        <is>
          <t>required</t>
        </is>
      </c>
      <c r="I56" t="inlineStr"/>
      <c r="J56" t="inlineStr"/>
      <c r="K56" t="inlineStr">
        <is>
          <t>{"section_ref":"1C.3","evidence_cell":null,"readonly":false,"computed":false,"locked":false,"carried_from":null,"source":"participant","annex_ref":false,"cites_evidence":false,"verify_against":null,"guidance":"","anchor_cell":"C11","anchor_text":"Data archiving arrangements","ref_cell":"B11","ref_text":"1C.3"}</t>
        </is>
      </c>
    </row>
    <row r="57">
      <c r="A57" t="inlineStr">
        <is>
          <t>field</t>
        </is>
      </c>
      <c r="B57" t="inlineStr">
        <is>
          <t>k_1c_retention_years</t>
        </is>
      </c>
      <c r="C57" t="inlineStr">
        <is>
          <t>3. Section C</t>
        </is>
      </c>
      <c r="D57" t="inlineStr">
        <is>
          <t>F12</t>
        </is>
      </c>
      <c r="E57" t="inlineStr">
        <is>
          <t>Record retention period</t>
        </is>
      </c>
      <c r="F57" t="inlineStr">
        <is>
          <t>integer</t>
        </is>
      </c>
      <c r="G57" t="inlineStr">
        <is>
          <t>years</t>
        </is>
      </c>
      <c r="H57" t="inlineStr">
        <is>
          <t>required</t>
        </is>
      </c>
      <c r="I57" t="inlineStr"/>
      <c r="J57" t="inlineStr"/>
      <c r="K57" t="inlineStr">
        <is>
          <t>{"section_ref":"1C.4","evidence_cell":null,"readonly":false,"computed":false,"locked":false,"carried_from":null,"source":"participant","annex_ref":false,"cites_evidence":false,"verify_against":null,"guidance":"The Framework specifies no retention period for monitoring evidence. State the period you apply; the Registry recommends a minimum of the crediting period plus ten years.","anchor_cell":"C12","anchor_text":"Record retention period","ref_cell":"B12","ref_text":"1C.4"}</t>
        </is>
      </c>
    </row>
    <row r="58">
      <c r="A58" t="inlineStr">
        <is>
          <t>field</t>
        </is>
      </c>
      <c r="B58" t="inlineStr">
        <is>
          <t>k_1c_missing_data</t>
        </is>
      </c>
      <c r="C58" t="inlineStr">
        <is>
          <t>3. Section C</t>
        </is>
      </c>
      <c r="D58" t="inlineStr">
        <is>
          <t>F13</t>
        </is>
      </c>
      <c r="E58" t="inlineStr">
        <is>
          <t>Procedure for missing data and data gaps</t>
        </is>
      </c>
      <c r="F58" t="inlineStr">
        <is>
          <t>text-long</t>
        </is>
      </c>
      <c r="G58" t="inlineStr"/>
      <c r="H58" t="inlineStr">
        <is>
          <t>required</t>
        </is>
      </c>
      <c r="I58" t="inlineStr"/>
      <c r="J58" t="inlineStr"/>
      <c r="K58" t="inlineStr">
        <is>
          <t>{"section_ref":"1C.5","evidence_cell":null,"readonly":false,"computed":false,"locked":false,"carried_from":null,"source":"participant","annex_ref":false,"cites_evidence":false,"verify_against":null,"guidance":"","anchor_cell":"C13","anchor_text":"Procedure for missing data and data gaps","ref_cell":"B13","ref_text":"1C.5"}</t>
        </is>
      </c>
    </row>
    <row r="59">
      <c r="A59" t="inlineStr">
        <is>
          <t>field</t>
        </is>
      </c>
      <c r="B59" t="inlineStr">
        <is>
          <t>k_1c_internal_audit</t>
        </is>
      </c>
      <c r="C59" t="inlineStr">
        <is>
          <t>3. Section C</t>
        </is>
      </c>
      <c r="D59" t="inlineStr">
        <is>
          <t>F14</t>
        </is>
      </c>
      <c r="E59" t="inlineStr">
        <is>
          <t>Internal audit and training arrangements</t>
        </is>
      </c>
      <c r="F59" t="inlineStr">
        <is>
          <t>text-long</t>
        </is>
      </c>
      <c r="G59" t="inlineStr"/>
      <c r="H59" t="inlineStr">
        <is>
          <t>required</t>
        </is>
      </c>
      <c r="I59" t="inlineStr"/>
      <c r="J59" t="inlineStr"/>
      <c r="K59" t="inlineStr">
        <is>
          <t>{"section_ref":"1C.6","evidence_cell":null,"readonly":false,"computed":false,"locked":false,"carried_from":null,"source":"participant","annex_ref":false,"cites_evidence":false,"verify_against":null,"guidance":"","anchor_cell":"C14","anchor_text":"Internal audit and training arrangements","ref_cell":"B14","ref_text":"1C.6"}</t>
        </is>
      </c>
    </row>
    <row r="60">
      <c r="A60" t="inlineStr">
        <is>
          <t>table</t>
        </is>
      </c>
      <c r="B60" t="inlineStr">
        <is>
          <t>k_param_exante</t>
        </is>
      </c>
      <c r="C60" t="inlineStr">
        <is>
          <t>4. Section D ex-ante</t>
        </is>
      </c>
      <c r="D60" t="inlineStr">
        <is>
          <t>B9:N53</t>
        </is>
      </c>
      <c r="E60" t="inlineStr">
        <is>
          <t>1D. Data or parameter fixed ex-ante</t>
        </is>
      </c>
      <c r="F60" t="inlineStr">
        <is>
          <t>table</t>
        </is>
      </c>
      <c r="G60" t="inlineStr"/>
      <c r="H60" t="inlineStr">
        <is>
          <t>required</t>
        </is>
      </c>
      <c r="I60" t="inlineStr"/>
      <c r="J60" t="inlineStr"/>
      <c r="K60" t="inlineStr">
        <is>
          <t>{"header_row":8,"first_row":9,"last_row":53,"totals_row":null,"min_rows":1,"columns":[{"key":"param","col":"B","dtype":"text-short","unit":"","required":true,"list":null,"formula":null,"cites_evidence":false},{"key":"symbol","col":"C","dtype":"text-short","unit":"","required":false,"list":null,"formula":null,"cites_evidence":false},{"key":"unit","col":"D","dtype":"single-select","unit":"","required":true,"list":"LST_UNIT","formula":null,"cites_evidence":false},{"key":"description","col":"E","dtype":"text-short","unit":"","required":true,"list":null,"formula":null,"cites_evidence":false},{"key":"source_class","col":"F","dtype":"single-select","unit":"","required":true,"list":"LST_SOURCE_CLASS","formula":null,"cites_evidence":false},{"key":"source","col":"G","dtype":"text-short","unit":"","required":true,"list":null,"formula":null,"cites_evidence":false},{"key":"value","col":"H","dtype":"decimal","unit":"","required":true,"list":null,"formula":null,"cites_evidence":false},{"key":"matches_madd","col":"I","dtype":"boolean","unit":"","required":true,"list":null,"formula":null,"cites_evidence":false},{"key":"methods","col":"J","dtype":"text-short","unit":"","required":true,"list":null,"formula":null,"cites_evidence":false},{"key":"purpose","col":"K","dtype":"single-select","unit":"","required":true,"list":"LST_PARAM_PURPOSE","formula":null,"cites_evidence":false},{"key":"uncertainty","col":"L","dtype":"percent","unit":"","required":false,"list":null,"formula":null,"cites_evidence":false},{"key":"comments","col":"M","dtype":"text-short","unit":"","required":false,"list":null,"formula":null,"cites_evidence":false},{"key":"annex_ref","col":"N","dtype":"text-short","unit":"","required":false,"list":null,"formula":null,"cites_evidence":true}],"totals_cells":{},"totals_formulas":{},"anchor_cell":"B7","anchor_text":"\u25a6  1D. Data or parameter fixed ex-ante","header_anchors":[{"key":"param","cell":"B8","text":"1.1D Data/parameter  \u25cf"},{"key":"symbol","cell":"C8","text":"Symbol"},{"key":"unit","cell":"D8","text":"1.2D Unit  \u25cf"},{"key":"description","cell":"E8","text":"1.3D Description  \u25cf"},{"key":"source_class","cell":"F8","text":"Source class  \u25cf"},{"key":"source","cell":"G8","text":"1.4D Source of data  \u25cf"},{"key":"value","cell":"H8","text":"1.5D Value(s) applied  \u25cf"},{"key":"matches_madd","cell":"I8","text":"Same as the registered MADD?  \u25cf"},{"key":"methods","cell":"J8","text":"1.6D Choice of data or measurement methods and procedures  \u25cf"},{"key":"purpose","cell":"K8","text":"1.7D Purpose of data/parameter  \u25cf"},{"key":"uncertainty","cell":"L8","text":"Uncertainty"},{"key":"comments","cell":"M8","text":"1.8D Additional comments"},{"key":"annex_ref","cell":"N8","text":"Annex Ref ID"}]}</t>
        </is>
      </c>
    </row>
    <row r="61">
      <c r="A61" t="inlineStr">
        <is>
          <t>table</t>
        </is>
      </c>
      <c r="B61" t="inlineStr">
        <is>
          <t>k_param_monitored</t>
        </is>
      </c>
      <c r="C61" t="inlineStr">
        <is>
          <t>5. Section D monitored</t>
        </is>
      </c>
      <c r="D61" t="inlineStr">
        <is>
          <t>B9:V53</t>
        </is>
      </c>
      <c r="E61" t="inlineStr">
        <is>
          <t>2D. Monitored data or parameter</t>
        </is>
      </c>
      <c r="F61" t="inlineStr">
        <is>
          <t>table</t>
        </is>
      </c>
      <c r="G61" t="inlineStr"/>
      <c r="H61" t="inlineStr">
        <is>
          <t>required</t>
        </is>
      </c>
      <c r="I61" t="inlineStr"/>
      <c r="J61" t="inlineStr"/>
      <c r="K61" t="inlineStr">
        <is>
          <t>{"header_row":8,"first_row":9,"last_row":53,"totals_row":null,"min_rows":1,"columns":[{"key":"param","col":"B","dtype":"text-short","unit":"","required":true,"list":null,"formula":null,"cites_evidence":false},{"key":"symbol","col":"C","dtype":"text-short","unit":"","required":false,"list":null,"formula":null,"cites_evidence":false},{"key":"unit","col":"D","dtype":"single-select","unit":"","required":true,"list":"LST_UNIT","formula":null,"cites_evidence":false},{"key":"description","col":"E","dtype":"text-short","unit":"","required":true,"list":null,"formula":null,"cites_evidence":false},{"key":"determination","col":"F","dtype":"single-select","unit":"","required":true,"list":"LST_PARAM_DETERMINATION","formula":null,"cites_evidence":false},{"key":"source_class","col":"G","dtype":"single-select","unit":"","required":true,"list":"LST_SOURCE_CLASS","formula":null,"cites_evidence":false},{"key":"source","col":"H","dtype":"text-short","unit":"","required":true,"list":null,"formula":null,"cites_evidence":false},{"key":"value","col":"I","dtype":"decimal","unit":"","required":true,"list":null,"formula":null,"cites_evidence":false},{"key":"completeness","col":"J","dtype":"percent","unit":"","required":true,"list":null,"formula":null,"cites_evidence":false},{"key":"equipment","col":"K","dtype":"text-short","unit":"","required":false,"list":null,"formula":null,"cites_evidence":false},{"key":"equipment_serial","col":"L","dtype":"text-short","unit":"","required":false,"list":null,"formula":null,"cites_evidence":false},{"key":"calib_last","col":"M","dtype":"date","unit":"","required":false,"list":null,"formula":null,"cites_evidence":false},{"key":"calib_due","col":"N","dtype":"date","unit":"","required":false,"list":null,"formula":null,"cites_evidence":false},{"key":"calib_cert_ref","col":"O","dtype":"text-short","unit":"","required":false,"list":null,"formula":null,"cites_evidence":true},{"key":"frequency","col":"P","dtype":"single-select","unit":"","required":true,"list":"LST_FREQUENCY","formula":null,"cites_evidence":false},{"key":"calc_method","col":"Q","dtype":"text-short","unit":"","required":false,"list":null,"formula":null,"cites_evidence":false},{"key":"qaqc","col":"R","dtype":"text-short","unit":"","required":true,"list":null,"formula":null,"cites_evidence":false},{"key":"purpose","col":"S","dtype":"single-select","unit":"","required":true,"list":"LST_PARAM_PURPOSE","formula":null,"cites_evidence":false},{"key":"uncertainty","col":"T","dtype":"percent","unit":"","required":false,"list":null,"formula":null,"cites_evidence":false},{"key":"conservative_adj","col":"U","dtype":"boolean","unit":"","required":false,"list":null,"formula":null,"cites_evidence":false},{"key":"comments","col":"V","dtype":"text-short","unit":"","required":false,"list":null,"formula":null,"cites_evidence":false}],"totals_cells":{},"totals_formulas":{},"anchor_cell":"B7","anchor_text":"\u25a6  2D. Monitored data or parameter","header_anchors":[{"key":"param","cell":"B8","text":"2.1D Data/parameter  \u25cf"},{"key":"symbol","cell":"C8","text":"Symbol"},{"key":"unit","cell":"D8","text":"2.2D Unit  \u25cf"},{"key":"description","cell":"E8","text":"2.3D Description  \u25cf"},{"key":"determination","cell":"F8","text":"2.4D Measured/calculated/default  \u25cf"},{"key":"source_class","cell":"G8","text":"Source class  \u25cf"},{"key":"source","cell":"H8","text":"2.5D Source of data  \u25cf"},{"key":"value","cell":"I8","text":"2.6D Value(s) of the monitored parameter  \u25cf"},{"key":"completeness","cell":"J8","text":"Data completeness  \u25cf"},{"key":"equipment","cell":"K8","text":"2.7D Monitoring equipment"},{"key":"equipment_serial","cell":"L8","text":"Serial number / tag"},{"key":"calib_last","cell":"M8","text":"Last calibration"},{"key":"calib_due","cell":"N8","text":"Next calibration due"},{"key":"calib_cert_ref","cell":"O8","text":"Calibration certificate Annex Ref ID"},{"key":"frequency","cell":"P8","text":"2.8D Measuring/reading/recording frequency  \u25cf"},{"key":"calc_method","cell":"Q8","text":"2.9D Calculation method (if applicable)"},{"key":"qaqc","cell":"R8","text":"2.10D QA/QC procedures  \u25cf"},{"key":"purpose","cell":"S8","text":"2.11D Purpose of data/parameter  \u25cf"},{"key":"uncertainty","cell":"T8","text":"Uncertainty"},{"key":"conservative_adj","cell":"U8","text":"Conservative adjustment applied?"},{"key":"comments","cell":"V8","text":"2.12D Additional comments"}]}</t>
        </is>
      </c>
    </row>
    <row r="62">
      <c r="A62" t="inlineStr">
        <is>
          <t>table</t>
        </is>
      </c>
      <c r="B62" t="inlineStr">
        <is>
          <t>k_param_series</t>
        </is>
      </c>
      <c r="C62" t="inlineStr">
        <is>
          <t>5. Section D monitored</t>
        </is>
      </c>
      <c r="D62" t="inlineStr">
        <is>
          <t>B59:I118</t>
        </is>
      </c>
      <c r="E62" t="inlineStr">
        <is>
          <t>Monitored parameter time series</t>
        </is>
      </c>
      <c r="F62" t="inlineStr">
        <is>
          <t>table</t>
        </is>
      </c>
      <c r="G62" t="inlineStr"/>
      <c r="H62" t="inlineStr">
        <is>
          <t>optional</t>
        </is>
      </c>
      <c r="I62" t="inlineStr"/>
      <c r="J62" t="inlineStr"/>
      <c r="K62" t="inlineStr">
        <is>
          <t>{"header_row":58,"first_row":59,"last_row":118,"totals_row":null,"min_rows":0,"columns":[{"key":"param","col":"B","dtype":"text-short","unit":"","required":true,"list":null,"formula":null,"cites_evidence":false},{"key":"period_start","col":"C","dtype":"date","unit":"","required":true,"list":null,"formula":null,"cites_evidence":false},{"key":"period_end","col":"D","dtype":"date","unit":"","required":true,"list":null,"formula":null,"cites_evidence":false},{"key":"value","col":"E","dtype":"decimal","unit":"","required":true,"list":null,"formula":null,"cites_evidence":false},{"key":"unit","col":"F","dtype":"single-select","unit":"","required":true,"list":"LST_UNIT","formula":null,"cites_evidence":false},{"key":"completeness","col":"G","dtype":"percent","unit":"","required":false,"list":null,"formula":null,"cites_evidence":false},{"key":"gap_treatment","col":"H","dtype":"text-short","unit":"","required":false,"list":null,"formula":null,"cites_evidence":false},{"key":"data_ref","col":"I","dtype":"text-short","unit":"","required":false,"list":null,"formula":null,"cites_evidence":true}],"totals_cells":{},"totals_formulas":{},"anchor_cell":"B56","anchor_text":"\u25a6  Monitored parameter time series","header_anchors":[{"key":"param","cell":"B58","text":"Parameter  \u25cf"},{"key":"period_start","cell":"C58","text":"Sub-period start  \u25cf"},{"key":"period_end","cell":"D58","text":"Sub-period end  \u25cf"},{"key":"value","cell":"E58","text":"Value  \u25cf"},{"key":"unit","cell":"F58","text":"Unit  \u25cf"},{"key":"completeness","cell":"G58","text":"Completeness"},{"key":"gap_treatment","cell":"H58","text":"Gap treatment applied"},{"key":"data_ref","cell":"I58","text":"Raw data Annex Ref ID"}]}</t>
        </is>
      </c>
    </row>
    <row r="63">
      <c r="A63" t="inlineStr">
        <is>
          <t>field</t>
        </is>
      </c>
      <c r="B63" t="inlineStr">
        <is>
          <t>k_3d_sampling_applies</t>
        </is>
      </c>
      <c r="C63" t="inlineStr">
        <is>
          <t>6. Section D sampling</t>
        </is>
      </c>
      <c r="D63" t="inlineStr">
        <is>
          <t>F8</t>
        </is>
      </c>
      <c r="E63" t="inlineStr">
        <is>
          <t>Does the methodology rely on sampling or surveys?</t>
        </is>
      </c>
      <c r="F63" t="inlineStr">
        <is>
          <t>boolean</t>
        </is>
      </c>
      <c r="G63" t="inlineStr"/>
      <c r="H63" t="inlineStr">
        <is>
          <t>required</t>
        </is>
      </c>
      <c r="I63" t="inlineStr">
        <is>
          <t>LST_YES_NO</t>
        </is>
      </c>
      <c r="J63" t="inlineStr"/>
      <c r="K63" t="inlineStr">
        <is>
          <t>{"section_ref":"3D.0","evidence_cell":null,"readonly":false,"computed":false,"locked":false,"carried_from":null,"source":"participant","annex_ref":false,"cites_evidence":false,"verify_against":null,"guidance":"","anchor_cell":"C8","anchor_text":"Does the methodology rely on sampling or surveys?","ref_cell":"B8","ref_text":"3D.0"}</t>
        </is>
      </c>
    </row>
    <row r="64">
      <c r="A64" t="inlineStr">
        <is>
          <t>field</t>
        </is>
      </c>
      <c r="B64" t="inlineStr">
        <is>
          <t>k_3d_sampling_plan</t>
        </is>
      </c>
      <c r="C64" t="inlineStr">
        <is>
          <t>6. Section D sampling</t>
        </is>
      </c>
      <c r="D64" t="inlineStr">
        <is>
          <t>F9</t>
        </is>
      </c>
      <c r="E64" t="inlineStr">
        <is>
          <t>Implementation or sampling plan</t>
        </is>
      </c>
      <c r="F64" t="inlineStr">
        <is>
          <t>text-long</t>
        </is>
      </c>
      <c r="G64" t="inlineStr"/>
      <c r="H64" t="inlineStr">
        <is>
          <t>conditional</t>
        </is>
      </c>
      <c r="I64" t="inlineStr"/>
      <c r="J64" t="inlineStr"/>
      <c r="K64" t="inlineStr">
        <is>
          <t>{"section_ref":"3D","evidence_cell":"G9","readonly":false,"computed":false,"locked":false,"carried_from":null,"source":"participant","annex_ref":false,"cites_evidence":true,"verify_against":null,"guidance":"","anchor_cell":"C9","anchor_text":"Implementation or sampling plan","ref_cell":"B9","ref_text":"3D"}</t>
        </is>
      </c>
    </row>
    <row r="65">
      <c r="A65" t="inlineStr">
        <is>
          <t>field</t>
        </is>
      </c>
      <c r="B65" t="inlineStr">
        <is>
          <t>k_3d_target_confidence</t>
        </is>
      </c>
      <c r="C65" t="inlineStr">
        <is>
          <t>6. Section D sampling</t>
        </is>
      </c>
      <c r="D65" t="inlineStr">
        <is>
          <t>F10</t>
        </is>
      </c>
      <c r="E65" t="inlineStr">
        <is>
          <t>Target confidence level</t>
        </is>
      </c>
      <c r="F65" t="inlineStr">
        <is>
          <t>percent</t>
        </is>
      </c>
      <c r="G65" t="inlineStr"/>
      <c r="H65" t="inlineStr">
        <is>
          <t>conditional</t>
        </is>
      </c>
      <c r="I65" t="inlineStr"/>
      <c r="J65" t="inlineStr"/>
      <c r="K65" t="inlineStr">
        <is>
          <t>{"section_ref":"3D.1","evidence_cell":null,"readonly":false,"computed":false,"locked":false,"carried_from":null,"source":"participant","annex_ref":false,"cites_evidence":false,"verify_against":null,"guidance":"","anchor_cell":"C10","anchor_text":"Target confidence level","ref_cell":"B10","ref_text":"3D.1"}</t>
        </is>
      </c>
    </row>
    <row r="66">
      <c r="A66" t="inlineStr">
        <is>
          <t>field</t>
        </is>
      </c>
      <c r="B66" t="inlineStr">
        <is>
          <t>k_3d_target_precision</t>
        </is>
      </c>
      <c r="C66" t="inlineStr">
        <is>
          <t>6. Section D sampling</t>
        </is>
      </c>
      <c r="D66" t="inlineStr">
        <is>
          <t>F11</t>
        </is>
      </c>
      <c r="E66" t="inlineStr">
        <is>
          <t>Target precision</t>
        </is>
      </c>
      <c r="F66" t="inlineStr">
        <is>
          <t>percent</t>
        </is>
      </c>
      <c r="G66" t="inlineStr"/>
      <c r="H66" t="inlineStr">
        <is>
          <t>conditional</t>
        </is>
      </c>
      <c r="I66" t="inlineStr"/>
      <c r="J66" t="inlineStr"/>
      <c r="K66" t="inlineStr">
        <is>
          <t>{"section_ref":"3D.2","evidence_cell":null,"readonly":false,"computed":false,"locked":false,"carried_from":null,"source":"participant","annex_ref":false,"cites_evidence":false,"verify_against":null,"guidance":"","anchor_cell":"C11","anchor_text":"Target precision","ref_cell":"B11","ref_text":"3D.2"}</t>
        </is>
      </c>
    </row>
    <row r="67">
      <c r="A67" t="inlineStr">
        <is>
          <t>field</t>
        </is>
      </c>
      <c r="B67" t="inlineStr">
        <is>
          <t>k_3d_achieved_confidence</t>
        </is>
      </c>
      <c r="C67" t="inlineStr">
        <is>
          <t>6. Section D sampling</t>
        </is>
      </c>
      <c r="D67" t="inlineStr">
        <is>
          <t>F12</t>
        </is>
      </c>
      <c r="E67" t="inlineStr">
        <is>
          <t>Achieved confidence level</t>
        </is>
      </c>
      <c r="F67" t="inlineStr">
        <is>
          <t>percent</t>
        </is>
      </c>
      <c r="G67" t="inlineStr"/>
      <c r="H67" t="inlineStr">
        <is>
          <t>conditional</t>
        </is>
      </c>
      <c r="I67" t="inlineStr"/>
      <c r="J67" t="inlineStr"/>
      <c r="K67" t="inlineStr">
        <is>
          <t>{"section_ref":"3D.3","evidence_cell":null,"readonly":false,"computed":false,"locked":false,"carried_from":null,"source":"participant","annex_ref":false,"cites_evidence":false,"verify_against":null,"guidance":"","anchor_cell":"C12","anchor_text":"Achieved confidence level","ref_cell":"B12","ref_text":"3D.3"}</t>
        </is>
      </c>
    </row>
    <row r="68">
      <c r="A68" t="inlineStr">
        <is>
          <t>field</t>
        </is>
      </c>
      <c r="B68" t="inlineStr">
        <is>
          <t>k_3d_achieved_precision</t>
        </is>
      </c>
      <c r="C68" t="inlineStr">
        <is>
          <t>6. Section D sampling</t>
        </is>
      </c>
      <c r="D68" t="inlineStr">
        <is>
          <t>F13</t>
        </is>
      </c>
      <c r="E68" t="inlineStr">
        <is>
          <t>Achieved precision</t>
        </is>
      </c>
      <c r="F68" t="inlineStr">
        <is>
          <t>percent</t>
        </is>
      </c>
      <c r="G68" t="inlineStr"/>
      <c r="H68" t="inlineStr">
        <is>
          <t>conditional</t>
        </is>
      </c>
      <c r="I68" t="inlineStr"/>
      <c r="J68" t="inlineStr"/>
      <c r="K68" t="inlineStr">
        <is>
          <t>{"section_ref":"3D.4","evidence_cell":null,"readonly":false,"computed":false,"locked":false,"carried_from":null,"source":"participant","annex_ref":false,"cites_evidence":false,"verify_against":null,"guidance":"","anchor_cell":"C13","anchor_text":"Achieved precision","ref_cell":"B13","ref_text":"3D.4"}</t>
        </is>
      </c>
    </row>
    <row r="69">
      <c r="A69" t="inlineStr">
        <is>
          <t>field</t>
        </is>
      </c>
      <c r="B69" t="inlineStr">
        <is>
          <t>k_3d_sample_size</t>
        </is>
      </c>
      <c r="C69" t="inlineStr">
        <is>
          <t>6. Section D sampling</t>
        </is>
      </c>
      <c r="D69" t="inlineStr">
        <is>
          <t>F14</t>
        </is>
      </c>
      <c r="E69" t="inlineStr">
        <is>
          <t>Achieved sample size</t>
        </is>
      </c>
      <c r="F69" t="inlineStr">
        <is>
          <t>integer</t>
        </is>
      </c>
      <c r="G69" t="inlineStr"/>
      <c r="H69" t="inlineStr">
        <is>
          <t>conditional</t>
        </is>
      </c>
      <c r="I69" t="inlineStr"/>
      <c r="J69" t="inlineStr"/>
      <c r="K69" t="inlineStr">
        <is>
          <t>{"section_ref":"3D.5","evidence_cell":null,"readonly":false,"computed":false,"locked":false,"carried_from":null,"source":"participant","annex_ref":false,"cites_evidence":false,"verify_against":null,"guidance":"","anchor_cell":"C14","anchor_text":"Achieved sample size","ref_cell":"B14","ref_text":"3D.5"}</t>
        </is>
      </c>
    </row>
    <row r="70">
      <c r="A70" t="inlineStr">
        <is>
          <t>field</t>
        </is>
      </c>
      <c r="B70" t="inlineStr">
        <is>
          <t>k_3d_population_size</t>
        </is>
      </c>
      <c r="C70" t="inlineStr">
        <is>
          <t>6. Section D sampling</t>
        </is>
      </c>
      <c r="D70" t="inlineStr">
        <is>
          <t>F15</t>
        </is>
      </c>
      <c r="E70" t="inlineStr">
        <is>
          <t>Population size</t>
        </is>
      </c>
      <c r="F70" t="inlineStr">
        <is>
          <t>integer</t>
        </is>
      </c>
      <c r="G70" t="inlineStr"/>
      <c r="H70" t="inlineStr">
        <is>
          <t>conditional</t>
        </is>
      </c>
      <c r="I70" t="inlineStr"/>
      <c r="J70" t="inlineStr"/>
      <c r="K70" t="inlineStr">
        <is>
          <t>{"section_ref":"3D.6","evidence_cell":null,"readonly":false,"computed":false,"locked":false,"carried_from":null,"source":"participant","annex_ref":false,"cites_evidence":false,"verify_against":null,"guidance":"","anchor_cell":"C15","anchor_text":"Population size","ref_cell":"B15","ref_text":"3D.6"}</t>
        </is>
      </c>
    </row>
    <row r="71">
      <c r="A71" t="inlineStr">
        <is>
          <t>field</t>
        </is>
      </c>
      <c r="B71" t="inlineStr">
        <is>
          <t>k_3d_stratification</t>
        </is>
      </c>
      <c r="C71" t="inlineStr">
        <is>
          <t>6. Section D sampling</t>
        </is>
      </c>
      <c r="D71" t="inlineStr">
        <is>
          <t>F16</t>
        </is>
      </c>
      <c r="E71" t="inlineStr">
        <is>
          <t>Sampling frame, stratification and non-response treatment</t>
        </is>
      </c>
      <c r="F71" t="inlineStr">
        <is>
          <t>text-long</t>
        </is>
      </c>
      <c r="G71" t="inlineStr"/>
      <c r="H71" t="inlineStr">
        <is>
          <t>conditional</t>
        </is>
      </c>
      <c r="I71" t="inlineStr"/>
      <c r="J71" t="inlineStr"/>
      <c r="K71" t="inlineStr">
        <is>
          <t>{"section_ref":"3D.7","evidence_cell":null,"readonly":false,"computed":false,"locked":false,"carried_from":null,"source":"participant","annex_ref":false,"cites_evidence":false,"verify_against":null,"guidance":"","anchor_cell":"C16","anchor_text":"Sampling frame, stratification and non-response treatment","ref_cell":"B16","ref_text":"3D.7"}</t>
        </is>
      </c>
    </row>
    <row r="72">
      <c r="A72" t="inlineStr">
        <is>
          <t>field</t>
        </is>
      </c>
      <c r="B72" t="inlineStr">
        <is>
          <t>k_3d_precision_shortfall</t>
        </is>
      </c>
      <c r="C72" t="inlineStr">
        <is>
          <t>6. Section D sampling</t>
        </is>
      </c>
      <c r="D72" t="inlineStr">
        <is>
          <t>F17</t>
        </is>
      </c>
      <c r="E72" t="inlineStr">
        <is>
          <t>If the achieved precision did not meet the target, describe the conservative discount applied</t>
        </is>
      </c>
      <c r="F72" t="inlineStr">
        <is>
          <t>text-long</t>
        </is>
      </c>
      <c r="G72" t="inlineStr"/>
      <c r="H72" t="inlineStr">
        <is>
          <t>conditional</t>
        </is>
      </c>
      <c r="I72" t="inlineStr"/>
      <c r="J72" t="inlineStr"/>
      <c r="K72" t="inlineStr">
        <is>
          <t>{"section_ref":"3D.8","evidence_cell":null,"readonly":false,"computed":false,"locked":false,"carried_from":null,"source":"participant","annex_ref":false,"cites_evidence":false,"verify_against":null,"guidance":"","anchor_cell":"C17","anchor_text":"If the achieved precision did not meet the target, describe the conservative discount applied","ref_cell":"B17","ref_text":"3D.8"}</t>
        </is>
      </c>
    </row>
    <row r="73">
      <c r="A73" t="inlineStr">
        <is>
          <t>field</t>
        </is>
      </c>
      <c r="B73" t="inlineStr">
        <is>
          <t>k_1e_baseline_calculation</t>
        </is>
      </c>
      <c r="C73" t="inlineStr">
        <is>
          <t>7. Section E steps</t>
        </is>
      </c>
      <c r="D73" t="inlineStr">
        <is>
          <t>F8</t>
        </is>
      </c>
      <c r="E73" t="inlineStr">
        <is>
          <t>Calculation of baseline emissions or baseline net removals</t>
        </is>
      </c>
      <c r="F73" t="inlineStr">
        <is>
          <t>text-long</t>
        </is>
      </c>
      <c r="G73" t="inlineStr"/>
      <c r="H73" t="inlineStr">
        <is>
          <t>required</t>
        </is>
      </c>
      <c r="I73" t="inlineStr"/>
      <c r="J73" t="inlineStr"/>
      <c r="K73" t="inlineStr">
        <is>
          <t>{"section_ref":"1E","evidence_cell":null,"readonly":false,"computed":false,"locked":false,"carried_from":null,"source":"participant","annex_ref":false,"cites_evidence":false,"verify_against":null,"guidance":"Set out the formulas, the substituted values and the result. Must be consistent with the crediting baseline in the registered MADD section 3.1.3.","anchor_cell":"C8","anchor_text":"Calculation of baseline emissions or baseline net removals","ref_cell":"B8","ref_text":"1E"}</t>
        </is>
      </c>
    </row>
    <row r="74">
      <c r="A74" t="inlineStr">
        <is>
          <t>table</t>
        </is>
      </c>
      <c r="B74" t="inlineStr">
        <is>
          <t>k_1e_lines</t>
        </is>
      </c>
      <c r="C74" t="inlineStr">
        <is>
          <t>7. Section E steps</t>
        </is>
      </c>
      <c r="D74" t="inlineStr">
        <is>
          <t>B12:J36</t>
        </is>
      </c>
      <c r="E74" t="inlineStr">
        <is>
          <t>1E calculation lines</t>
        </is>
      </c>
      <c r="F74" t="inlineStr">
        <is>
          <t>table</t>
        </is>
      </c>
      <c r="G74" t="inlineStr"/>
      <c r="H74" t="inlineStr">
        <is>
          <t>required</t>
        </is>
      </c>
      <c r="I74" t="inlineStr"/>
      <c r="J74" t="inlineStr"/>
      <c r="K74" t="inlineStr">
        <is>
          <t>{"header_row":11,"first_row":12,"last_row":36,"totals_row":37,"min_rows":1,"columns":[{"key":"line_ref","col":"B","dtype":"text-short","unit":"","required":true,"list":null,"formula":null,"cites_evidence":false},{"key":"symbol","col":"C","dtype":"text-short","unit":"","required":true,"list":null,"formula":null,"cites_evidence":false},{"key":"variable_name","col":"D","dtype":"text-short","unit":"","required":true,"list":null,"formula":null,"cites_evidence":false},{"key":"equation_ref","col":"E","dtype":"text-short","unit":"","required":true,"list":null,"formula":null,"cites_evidence":false},{"key":"formula","col":"F","dtype":"text-short","unit":"","required":true,"list":null,"formula":null,"cites_evidence":false},{"key":"gas","col":"G","dtype":"single-select","unit":"","required":false,"list":"LST_GHG","formula":null,"cites_evidence":false},{"key":"gwp","col":"H","dtype":"decimal","unit":"","required":false,"list":null,"formula":null,"cites_evidence":false},{"key":"value","col":"I","dtype":"decimal","unit":"tCO2e","required":true,"list":null,"formula":null,"cites_evidence":false},{"key":"is_subtotal","col":"J","dtype":"boolean","unit":"","required":true,"list":null,"formula":null,"cites_evidence":false}],"totals_cells":{"line_ref":"B37","value":"I37"},"totals_formulas":{"line_ref":"=\"SECTION RESULT\"","value":"=SUMIF(J12:J36,\"Yes\",I12:I36)"},"anchor_cell":"B10","anchor_text":"\u25a6  1E calculation lines","header_anchors":[{"key":"line_ref","cell":"B11","text":"Line  \u25cf"},{"key":"symbol","cell":"C11","text":"Variable symbol  \u25cf"},{"key":"variable_name","cell":"D11","text":"Variable name  \u25cf"},{"key":"equation_ref","cell":"E11","text":"Methodology equation reference  \u25cf"},{"key":"formula","cell":"F11","text":"Formula as applied  \u25cf"},{"key":"gas","cell":"G11","text":"Gas"},{"key":"gwp","cell":"H11","text":"GWP applied"},{"key":"value","cell":"I11","text":"Value  \u25cf"},{"key":"is_subtotal","cell":"J11","text":"Is this the section result?  \u25cf"}]}</t>
        </is>
      </c>
    </row>
    <row r="75">
      <c r="A75" t="inlineStr">
        <is>
          <t>field</t>
        </is>
      </c>
      <c r="B75" t="inlineStr">
        <is>
          <t>k_2e_project_calculation</t>
        </is>
      </c>
      <c r="C75" t="inlineStr">
        <is>
          <t>7. Section E steps</t>
        </is>
      </c>
      <c r="D75" t="inlineStr">
        <is>
          <t>F41</t>
        </is>
      </c>
      <c r="E75" t="inlineStr">
        <is>
          <t>Calculation of project emissions or actual net removals</t>
        </is>
      </c>
      <c r="F75" t="inlineStr">
        <is>
          <t>text-long</t>
        </is>
      </c>
      <c r="G75" t="inlineStr"/>
      <c r="H75" t="inlineStr">
        <is>
          <t>required</t>
        </is>
      </c>
      <c r="I75" t="inlineStr"/>
      <c r="J75" t="inlineStr"/>
      <c r="K75" t="inlineStr">
        <is>
          <t>{"section_ref":"2E","evidence_cell":null,"readonly":false,"computed":false,"locked":false,"carried_from":null,"source":"participant","annex_ref":false,"cites_evidence":false,"verify_against":null,"guidance":"","anchor_cell":"C41","anchor_text":"Calculation of project emissions or actual net removals","ref_cell":"B41","ref_text":"2E"}</t>
        </is>
      </c>
    </row>
    <row r="76">
      <c r="A76" t="inlineStr">
        <is>
          <t>table</t>
        </is>
      </c>
      <c r="B76" t="inlineStr">
        <is>
          <t>k_2e_lines</t>
        </is>
      </c>
      <c r="C76" t="inlineStr">
        <is>
          <t>7. Section E steps</t>
        </is>
      </c>
      <c r="D76" t="inlineStr">
        <is>
          <t>B45:J69</t>
        </is>
      </c>
      <c r="E76" t="inlineStr">
        <is>
          <t>2E calculation lines</t>
        </is>
      </c>
      <c r="F76" t="inlineStr">
        <is>
          <t>table</t>
        </is>
      </c>
      <c r="G76" t="inlineStr"/>
      <c r="H76" t="inlineStr">
        <is>
          <t>required</t>
        </is>
      </c>
      <c r="I76" t="inlineStr"/>
      <c r="J76" t="inlineStr"/>
      <c r="K76" t="inlineStr">
        <is>
          <t>{"header_row":44,"first_row":45,"last_row":69,"totals_row":70,"min_rows":1,"columns":[{"key":"line_ref","col":"B","dtype":"text-short","unit":"","required":true,"list":null,"formula":null,"cites_evidence":false},{"key":"symbol","col":"C","dtype":"text-short","unit":"","required":true,"list":null,"formula":null,"cites_evidence":false},{"key":"variable_name","col":"D","dtype":"text-short","unit":"","required":true,"list":null,"formula":null,"cites_evidence":false},{"key":"equation_ref","col":"E","dtype":"text-short","unit":"","required":true,"list":null,"formula":null,"cites_evidence":false},{"key":"formula","col":"F","dtype":"text-short","unit":"","required":true,"list":null,"formula":null,"cites_evidence":false},{"key":"gas","col":"G","dtype":"single-select","unit":"","required":false,"list":"LST_GHG","formula":null,"cites_evidence":false},{"key":"gwp","col":"H","dtype":"decimal","unit":"","required":false,"list":null,"formula":null,"cites_evidence":false},{"key":"value","col":"I","dtype":"decimal","unit":"tCO2e","required":true,"list":null,"formula":null,"cites_evidence":false},{"key":"is_subtotal","col":"J","dtype":"boolean","unit":"","required":true,"list":null,"formula":null,"cites_evidence":false}],"totals_cells":{"line_ref":"B70","value":"I70"},"totals_formulas":{"line_ref":"=\"SECTION RESULT\"","value":"=SUMIF(J45:J69,\"Yes\",I45:I69)"},"anchor_cell":"B43","anchor_text":"\u25a6  2E calculation lines","header_anchors":[{"key":"line_ref","cell":"B44","text":"Line  \u25cf"},{"key":"symbol","cell":"C44","text":"Variable symbol  \u25cf"},{"key":"variable_name","cell":"D44","text":"Variable name  \u25cf"},{"key":"equation_ref","cell":"E44","text":"Methodology equation reference  \u25cf"},{"key":"formula","cell":"F44","text":"Formula as applied  \u25cf"},{"key":"gas","cell":"G44","text":"Gas"},{"key":"gwp","cell":"H44","text":"GWP applied"},{"key":"value","cell":"I44","text":"Value  \u25cf"},{"key":"is_subtotal","cell":"J44","text":"Is this the section result?  \u25cf"}]}</t>
        </is>
      </c>
    </row>
    <row r="77">
      <c r="A77" t="inlineStr">
        <is>
          <t>field</t>
        </is>
      </c>
      <c r="B77" t="inlineStr">
        <is>
          <t>k_3e_leakage_applies</t>
        </is>
      </c>
      <c r="C77" t="inlineStr">
        <is>
          <t>7. Section E steps</t>
        </is>
      </c>
      <c r="D77" t="inlineStr">
        <is>
          <t>F74</t>
        </is>
      </c>
      <c r="E77" t="inlineStr">
        <is>
          <t>Does the applied methodology define leakage?</t>
        </is>
      </c>
      <c r="F77" t="inlineStr">
        <is>
          <t>boolean</t>
        </is>
      </c>
      <c r="G77" t="inlineStr"/>
      <c r="H77" t="inlineStr">
        <is>
          <t>required</t>
        </is>
      </c>
      <c r="I77" t="inlineStr">
        <is>
          <t>LST_YES_NO</t>
        </is>
      </c>
      <c r="J77" t="inlineStr"/>
      <c r="K77" t="inlineStr">
        <is>
          <t>{"section_ref":"3E.0","evidence_cell":null,"readonly":false,"computed":false,"locked":false,"carried_from":null,"source":"participant","annex_ref":false,"cites_evidence":false,"verify_against":null,"guidance":"","anchor_cell":"C74","anchor_text":"Does the applied methodology define leakage?","ref_cell":"B74","ref_text":"3E.0"}</t>
        </is>
      </c>
    </row>
    <row r="78">
      <c r="A78" t="inlineStr">
        <is>
          <t>field</t>
        </is>
      </c>
      <c r="B78" t="inlineStr">
        <is>
          <t>k_3e_leakage_calculation</t>
        </is>
      </c>
      <c r="C78" t="inlineStr">
        <is>
          <t>7. Section E steps</t>
        </is>
      </c>
      <c r="D78" t="inlineStr">
        <is>
          <t>F75</t>
        </is>
      </c>
      <c r="E78" t="inlineStr">
        <is>
          <t>Calculation of leakage emissions</t>
        </is>
      </c>
      <c r="F78" t="inlineStr">
        <is>
          <t>text-long</t>
        </is>
      </c>
      <c r="G78" t="inlineStr"/>
      <c r="H78" t="inlineStr">
        <is>
          <t>conditional</t>
        </is>
      </c>
      <c r="I78" t="inlineStr"/>
      <c r="J78" t="inlineStr"/>
      <c r="K78" t="inlineStr">
        <is>
          <t>{"section_ref":"3E","evidence_cell":null,"readonly":false,"computed":false,"locked":false,"carried_from":null,"source":"participant","annex_ref":false,"cites_evidence":false,"verify_against":null,"guidance":"Where the methodology defines no leakage, answer No above and enter 'Not applicable' with a justification here.","anchor_cell":"C75","anchor_text":"Calculation of leakage emissions","ref_cell":"B75","ref_text":"3E"}</t>
        </is>
      </c>
    </row>
    <row r="79">
      <c r="A79" t="inlineStr">
        <is>
          <t>table</t>
        </is>
      </c>
      <c r="B79" t="inlineStr">
        <is>
          <t>k_3e_lines</t>
        </is>
      </c>
      <c r="C79" t="inlineStr">
        <is>
          <t>7. Section E steps</t>
        </is>
      </c>
      <c r="D79" t="inlineStr">
        <is>
          <t>B79:J93</t>
        </is>
      </c>
      <c r="E79" t="inlineStr">
        <is>
          <t>3E calculation lines</t>
        </is>
      </c>
      <c r="F79" t="inlineStr">
        <is>
          <t>table</t>
        </is>
      </c>
      <c r="G79" t="inlineStr"/>
      <c r="H79" t="inlineStr">
        <is>
          <t>optional</t>
        </is>
      </c>
      <c r="I79" t="inlineStr"/>
      <c r="J79" t="inlineStr"/>
      <c r="K79" t="inlineStr">
        <is>
          <t>{"header_row":78,"first_row":79,"last_row":93,"totals_row":94,"min_rows":0,"columns":[{"key":"line_ref","col":"B","dtype":"text-short","unit":"","required":true,"list":null,"formula":null,"cites_evidence":false},{"key":"symbol","col":"C","dtype":"text-short","unit":"","required":true,"list":null,"formula":null,"cites_evidence":false},{"key":"variable_name","col":"D","dtype":"text-short","unit":"","required":true,"list":null,"formula":null,"cites_evidence":false},{"key":"equation_ref","col":"E","dtype":"text-short","unit":"","required":true,"list":null,"formula":null,"cites_evidence":false},{"key":"formula","col":"F","dtype":"text-short","unit":"","required":true,"list":null,"formula":null,"cites_evidence":false},{"key":"gas","col":"G","dtype":"single-select","unit":"","required":false,"list":"LST_GHG","formula":null,"cites_evidence":false},{"key":"gwp","col":"H","dtype":"decimal","unit":"","required":false,"list":null,"formula":null,"cites_evidence":false},{"key":"value","col":"I","dtype":"decimal","unit":"tCO2e","required":true,"list":null,"formula":null,"cites_evidence":false},{"key":"is_subtotal","col":"J","dtype":"boolean","unit":"","required":true,"list":null,"formula":null,"cites_evidence":false}],"totals_cells":{"line_ref":"B94","value":"I94"},"totals_formulas":{"line_ref":"=\"SECTION RESULT\"","value":"=SUMIF(J79:J93,\"Yes\",I79:I93)"},"anchor_cell":"B77","anchor_text":"\u25a6  3E calculation lines","header_anchors":[{"key":"line_ref","cell":"B78","text":"Line  \u25cf"},{"key":"symbol","cell":"C78","text":"Variable symbol  \u25cf"},{"key":"variable_name","cell":"D78","text":"Variable name  \u25cf"},{"key":"equation_ref","cell":"E78","text":"Methodology equation reference  \u25cf"},{"key":"formula","cell":"F78","text":"Formula as applied  \u25cf"},{"key":"gas","cell":"G78","text":"Gas"},{"key":"gwp","cell":"H78","text":"GWP applied"},{"key":"value","cell":"I78","text":"Value  \u25cf"},{"key":"is_subtotal","cell":"J78","text":"Is this the section result?  \u25cf"}]}</t>
        </is>
      </c>
    </row>
    <row r="80">
      <c r="A80" t="inlineStr">
        <is>
          <t>field</t>
        </is>
      </c>
      <c r="B80" t="inlineStr">
        <is>
          <t>k_4e_baseline_total</t>
        </is>
      </c>
      <c r="C80" t="inlineStr">
        <is>
          <t>8. Section E result</t>
        </is>
      </c>
      <c r="D80" t="inlineStr">
        <is>
          <t>F8</t>
        </is>
      </c>
      <c r="E80" t="inlineStr">
        <is>
          <t>Baseline GHG emissions or baseline net GHG removals</t>
        </is>
      </c>
      <c r="F80" t="inlineStr">
        <is>
          <t>computed</t>
        </is>
      </c>
      <c r="G80" t="inlineStr">
        <is>
          <t>tCO2e</t>
        </is>
      </c>
      <c r="H80" t="inlineStr">
        <is>
          <t>required</t>
        </is>
      </c>
      <c r="I80" t="inlineStr"/>
      <c r="J80" t="inlineStr">
        <is>
          <t>'7. Section E steps'!I37</t>
        </is>
      </c>
      <c r="K80" t="inlineStr">
        <is>
          <t>{"section_ref":"4E.1","evidence_cell":null,"readonly":false,"computed":true,"locked":true,"carried_from":null,"source":"participant","annex_ref":false,"cites_evidence":false,"verify_against":null,"guidance":"Carried from the section result of the 1E calculation lines. The printed template labels this column 'Activity GHG Emissions or actual net GHG Removals', identically to the next column \u2014 a defect in the Framework that makes the balance uncomputable as printed.","anchor_cell":"C8","anchor_text":"\u2211 Baseline GHG emissions or baseline net GHG removals","ref_cell":"B8","ref_text":"4E.1"}</t>
        </is>
      </c>
    </row>
    <row r="81">
      <c r="A81" t="inlineStr">
        <is>
          <t>field</t>
        </is>
      </c>
      <c r="B81" t="inlineStr">
        <is>
          <t>k_4e_activity_total</t>
        </is>
      </c>
      <c r="C81" t="inlineStr">
        <is>
          <t>8. Section E result</t>
        </is>
      </c>
      <c r="D81" t="inlineStr">
        <is>
          <t>F9</t>
        </is>
      </c>
      <c r="E81" t="inlineStr">
        <is>
          <t>Activity GHG emissions or actual net GHG removals</t>
        </is>
      </c>
      <c r="F81" t="inlineStr">
        <is>
          <t>computed</t>
        </is>
      </c>
      <c r="G81" t="inlineStr">
        <is>
          <t>tCO2e</t>
        </is>
      </c>
      <c r="H81" t="inlineStr">
        <is>
          <t>required</t>
        </is>
      </c>
      <c r="I81" t="inlineStr"/>
      <c r="J81" t="inlineStr">
        <is>
          <t>'7. Section E steps'!I70</t>
        </is>
      </c>
      <c r="K81" t="inlineStr">
        <is>
          <t>{"section_ref":"4E.2","evidence_cell":null,"readonly":false,"computed":true,"locked":true,"carried_from":null,"source":"participant","annex_ref":false,"cites_evidence":false,"verify_against":null,"guidance":"","anchor_cell":"C9","anchor_text":"\u2211 Activity GHG emissions or actual net GHG removals","ref_cell":"B9","ref_text":"4E.2"}</t>
        </is>
      </c>
    </row>
    <row r="82">
      <c r="A82" t="inlineStr">
        <is>
          <t>field</t>
        </is>
      </c>
      <c r="B82" t="inlineStr">
        <is>
          <t>k_4e_leakage_total</t>
        </is>
      </c>
      <c r="C82" t="inlineStr">
        <is>
          <t>8. Section E result</t>
        </is>
      </c>
      <c r="D82" t="inlineStr">
        <is>
          <t>F10</t>
        </is>
      </c>
      <c r="E82" t="inlineStr">
        <is>
          <t>Leakage GHG emissions</t>
        </is>
      </c>
      <c r="F82" t="inlineStr">
        <is>
          <t>computed</t>
        </is>
      </c>
      <c r="G82" t="inlineStr">
        <is>
          <t>tCO2e</t>
        </is>
      </c>
      <c r="H82" t="inlineStr">
        <is>
          <t>required</t>
        </is>
      </c>
      <c r="I82" t="inlineStr"/>
      <c r="J82" t="inlineStr">
        <is>
          <t>IF('7. Section E steps'!I94="",0,'7. Section E steps'!I94)</t>
        </is>
      </c>
      <c r="K82" t="inlineStr">
        <is>
          <t>{"section_ref":"4E.3","evidence_cell":null,"readonly":false,"computed":true,"locked":true,"carried_from":null,"source":"participant","annex_ref":false,"cites_evidence":false,"verify_against":null,"guidance":"","anchor_cell":"C10","anchor_text":"\u2211 Leakage GHG emissions","ref_cell":"B10","ref_text":"4E.3"}</t>
        </is>
      </c>
    </row>
    <row r="83">
      <c r="A83" t="inlineStr">
        <is>
          <t>field</t>
        </is>
      </c>
      <c r="B83" t="inlineStr">
        <is>
          <t>k_4e_net_balance</t>
        </is>
      </c>
      <c r="C83" t="inlineStr">
        <is>
          <t>8. Section E result</t>
        </is>
      </c>
      <c r="D83" t="inlineStr">
        <is>
          <t>F11</t>
        </is>
      </c>
      <c r="E83" t="inlineStr">
        <is>
          <t>Net reductions or removals from the mass balance</t>
        </is>
      </c>
      <c r="F83" t="inlineStr">
        <is>
          <t>computed</t>
        </is>
      </c>
      <c r="G83" t="inlineStr">
        <is>
          <t>tCO2e</t>
        </is>
      </c>
      <c r="H83" t="inlineStr">
        <is>
          <t>required</t>
        </is>
      </c>
      <c r="I83" t="inlineStr"/>
      <c r="J83" t="inlineStr">
        <is>
          <t>IF(OR(F8="",F9=""),"",F8-F9-IF(F10="",0,F10))</t>
        </is>
      </c>
      <c r="K83" t="inlineStr">
        <is>
          <t>{"section_ref":"4E.4","evidence_cell":null,"readonly":false,"computed":true,"locked":true,"carried_from":null,"source":"participant","annex_ref":false,"cites_evidence":false,"verify_against":null,"guidance":"","anchor_cell":"C11","anchor_text":"\u2211 Net reductions or removals from the mass balance","ref_cell":"B11","ref_text":"4E.4"}</t>
        </is>
      </c>
    </row>
    <row r="84">
      <c r="A84" t="inlineStr">
        <is>
          <t>table</t>
        </is>
      </c>
      <c r="B84" t="inlineStr">
        <is>
          <t>k_4e_vintage</t>
        </is>
      </c>
      <c r="C84" t="inlineStr">
        <is>
          <t>8. Section E result</t>
        </is>
      </c>
      <c r="D84" t="inlineStr">
        <is>
          <t>B16:H30</t>
        </is>
      </c>
      <c r="E84" t="inlineStr">
        <is>
          <t>Vintage allocation of the net result</t>
        </is>
      </c>
      <c r="F84" t="inlineStr">
        <is>
          <t>table</t>
        </is>
      </c>
      <c r="G84" t="inlineStr"/>
      <c r="H84" t="inlineStr">
        <is>
          <t>required</t>
        </is>
      </c>
      <c r="I84" t="inlineStr"/>
      <c r="J84" t="inlineStr"/>
      <c r="K84" t="inlineStr">
        <is>
          <t>{"header_row":15,"first_row":16,"last_row":30,"totals_row":31,"min_rows":1,"columns":[{"key":"vintage_year","col":"B","dtype":"integer","unit":"","required":true,"list":null,"formula":null,"cites_evidence":false},{"key":"amount","col":"C","dtype":"decimal","unit":"tCO2e","required":true,"list":null,"formula":null,"cites_evidence":false},{"key":"ndc_period","col":"D","dtype":"single-select","unit":"","required":true,"list":"LST_NDC_PERIOD","formula":null,"cites_evidence":false},{"key":"bucket","col":"E","dtype":"text-short","unit":"","required":false,"list":null,"formula":"=IF(D{r}=\"\",\"\",IF(ISNUMBER(SEARCH(\"Before\",D{r})),\"Before period 1\",IF(ISNUMBER(SEARCH(\"First\",D{r})),\"From period 1 to period 2\",\"After period 2\")))","cites_evidence":false},{"key":"madd_exante","col":"F","dtype":"decimal","unit":"tCO2e","required":false,"list":null,"formula":null,"cites_evidence":false},{"key":"variance","col":"G","dtype":"decimal","unit":"tCO2e","required":false,"list":null,"formula":"=IF(COUNT(C{r},F{r})&lt;2,\"\",C{r}-F{r})","cites_evidence":false},{"key":"notes","col":"H","dtype":"text-short","unit":"","required":false,"list":null,"formula":null,"cites_evidence":false}],"totals_cells":{"vintage_year":"B31","amount":"C31","madd_exante":"F31","variance":"G31"},"totals_formulas":{"vintage_year":"=\"TOTAL\"","amount":"=SUM(C16:C30)","madd_exante":"=SUM(F16:F30)","variance":"=SUM(G16:G30)"},"anchor_cell":"B13","anchor_text":"\u25a6  Vintage allocation of the net result","header_anchors":[{"key":"vintage_year","cell":"B15","text":"Vintage year  \u25cf"},{"key":"amount","cell":"C15","text":"Amount  \u25cf"},{"key":"ndc_period","cell":"D15","text":"NDC implementation period  \u25cf"},{"key":"bucket","cell":"E15","text":"Derived period bucket"},{"key":"madd_exante","cell":"F15","text":"Ex-ante estimate for this year in the MADD"},{"key":"variance","cell":"G15","text":"Variance against ex-ante"},{"key":"notes","cell":"H15","text":"Notes"}]}</t>
        </is>
      </c>
    </row>
    <row r="85">
      <c r="A85" t="inlineStr">
        <is>
          <t>field</t>
        </is>
      </c>
      <c r="B85" t="inlineStr">
        <is>
          <t>k_4e_total_amount</t>
        </is>
      </c>
      <c r="C85" t="inlineStr">
        <is>
          <t>8. Section E result</t>
        </is>
      </c>
      <c r="D85" t="inlineStr">
        <is>
          <t>F35</t>
        </is>
      </c>
      <c r="E85" t="inlineStr">
        <is>
          <t>TOTAL AMOUNT</t>
        </is>
      </c>
      <c r="F85" t="inlineStr">
        <is>
          <t>computed</t>
        </is>
      </c>
      <c r="G85" t="inlineStr">
        <is>
          <t>tCO2e</t>
        </is>
      </c>
      <c r="H85" t="inlineStr">
        <is>
          <t>required</t>
        </is>
      </c>
      <c r="I85" t="inlineStr"/>
      <c r="J85" t="inlineStr">
        <is>
          <t>SUM(C16:C30)</t>
        </is>
      </c>
      <c r="K85" t="inlineStr">
        <is>
          <t>{"section_ref":"4E.5","evidence_cell":null,"readonly":false,"computed":true,"locked":true,"carried_from":null,"source":"participant","annex_ref":false,"cites_evidence":false,"verify_against":null,"guidance":"","anchor_cell":"C35","anchor_text":"\u2211 TOTAL AMOUNT","ref_cell":"B35","ref_text":"4E.5"}</t>
        </is>
      </c>
    </row>
    <row r="86">
      <c r="A86" t="inlineStr">
        <is>
          <t>field</t>
        </is>
      </c>
      <c r="B86" t="inlineStr">
        <is>
          <t>k_4e_balance_check</t>
        </is>
      </c>
      <c r="C86" t="inlineStr">
        <is>
          <t>8. Section E result</t>
        </is>
      </c>
      <c r="D86" t="inlineStr">
        <is>
          <t>F36</t>
        </is>
      </c>
      <c r="E86" t="inlineStr">
        <is>
          <t>Does the vintage allocation equal the mass balance?</t>
        </is>
      </c>
      <c r="F86" t="inlineStr">
        <is>
          <t>computed</t>
        </is>
      </c>
      <c r="G86" t="inlineStr"/>
      <c r="H86" t="inlineStr">
        <is>
          <t>required</t>
        </is>
      </c>
      <c r="I86" t="inlineStr"/>
      <c r="J86" t="inlineStr">
        <is>
          <t>IF(OR(F11="",F35=""),"",IF(ABS(F11-F35)&lt;=0.5,"Balanced","OUT OF BALANCE by "&amp;TEXT(F11-F35,"#,##0.00")&amp;" tCO2e"))</t>
        </is>
      </c>
      <c r="K86" t="inlineStr">
        <is>
          <t>{"section_ref":"4E.6","evidence_cell":null,"readonly":false,"computed":true,"locked":true,"carried_from":null,"source":"participant","annex_ref":false,"cites_evidence":false,"verify_against":null,"guidance":"","anchor_cell":"C36","anchor_text":"\u2211 Does the vintage allocation equal the mass balance?","ref_cell":"B36","ref_text":"4E.6"}</t>
        </is>
      </c>
    </row>
    <row r="87">
      <c r="A87" t="inlineStr">
        <is>
          <t>field</t>
        </is>
      </c>
      <c r="B87" t="inlineStr">
        <is>
          <t>k_5_1e_amount_achieved</t>
        </is>
      </c>
      <c r="C87" t="inlineStr">
        <is>
          <t>9. Section E 5E-8E</t>
        </is>
      </c>
      <c r="D87" t="inlineStr">
        <is>
          <t>F8</t>
        </is>
      </c>
      <c r="E87" t="inlineStr">
        <is>
          <t>Amount achieved during this monitoring period</t>
        </is>
      </c>
      <c r="F87" t="inlineStr">
        <is>
          <t>computed</t>
        </is>
      </c>
      <c r="G87" t="inlineStr">
        <is>
          <t>tCO2e</t>
        </is>
      </c>
      <c r="H87" t="inlineStr">
        <is>
          <t>required</t>
        </is>
      </c>
      <c r="I87" t="inlineStr"/>
      <c r="J87" t="inlineStr">
        <is>
          <t>IF('8. Section E result'!F11="","",'8. Section E result'!F11)</t>
        </is>
      </c>
      <c r="K87" t="inlineStr">
        <is>
          <t>{"section_ref":"5.1E","evidence_cell":null,"readonly":false,"computed":true,"locked":true,"carried_from":null,"source":"participant","annex_ref":false,"cites_evidence":false,"verify_against":null,"guidance":"","anchor_cell":"C8","anchor_text":"\u2211 Amount achieved during this monitoring period","ref_cell":"B8","ref_text":"5.1E"}</t>
        </is>
      </c>
    </row>
    <row r="88">
      <c r="A88" t="inlineStr">
        <is>
          <t>field</t>
        </is>
      </c>
      <c r="B88" t="inlineStr">
        <is>
          <t>k_5_2e_amount_ex_ante_madd</t>
        </is>
      </c>
      <c r="C88" t="inlineStr">
        <is>
          <t>9. Section E 5E-8E</t>
        </is>
      </c>
      <c r="D88" t="inlineStr">
        <is>
          <t>F9</t>
        </is>
      </c>
      <c r="E88" t="inlineStr">
        <is>
          <t>Amount estimated ex-ante for this monitoring period in the MADD</t>
        </is>
      </c>
      <c r="F88" t="inlineStr">
        <is>
          <t>computed</t>
        </is>
      </c>
      <c r="G88" t="inlineStr">
        <is>
          <t>tCO2e</t>
        </is>
      </c>
      <c r="H88" t="inlineStr">
        <is>
          <t>required</t>
        </is>
      </c>
      <c r="I88" t="inlineStr"/>
      <c r="J88" t="inlineStr">
        <is>
          <t>'0. Cover'!F50</t>
        </is>
      </c>
      <c r="K88" t="inlineStr">
        <is>
          <t>{"section_ref":"5.2E","evidence_cell":null,"readonly":false,"computed":true,"locked":true,"carried_from":null,"source":"participant","annex_ref":false,"cites_evidence":false,"verify_against":null,"guidance":"","anchor_cell":"C9","anchor_text":"\u2211 Amount estimated ex-ante for this monitoring period in the MADD","ref_cell":"B9","ref_text":"5.2E"}</t>
        </is>
      </c>
    </row>
    <row r="89">
      <c r="A89" t="inlineStr">
        <is>
          <t>field</t>
        </is>
      </c>
      <c r="B89" t="inlineStr">
        <is>
          <t>k_5_3e_variance_abs</t>
        </is>
      </c>
      <c r="C89" t="inlineStr">
        <is>
          <t>9. Section E 5E-8E</t>
        </is>
      </c>
      <c r="D89" t="inlineStr">
        <is>
          <t>F10</t>
        </is>
      </c>
      <c r="E89" t="inlineStr">
        <is>
          <t>Variance</t>
        </is>
      </c>
      <c r="F89" t="inlineStr">
        <is>
          <t>computed</t>
        </is>
      </c>
      <c r="G89" t="inlineStr">
        <is>
          <t>tCO2e</t>
        </is>
      </c>
      <c r="H89" t="inlineStr">
        <is>
          <t>required</t>
        </is>
      </c>
      <c r="I89" t="inlineStr"/>
      <c r="J89" t="inlineStr">
        <is>
          <t>IF(OR(F8="",F9=""),"",F8-F9)</t>
        </is>
      </c>
      <c r="K89" t="inlineStr">
        <is>
          <t>{"section_ref":"5.3E","evidence_cell":null,"readonly":false,"computed":true,"locked":true,"carried_from":null,"source":"participant","annex_ref":false,"cites_evidence":false,"verify_against":null,"guidance":"","anchor_cell":"C10","anchor_text":"\u2211 Variance","ref_cell":"B10","ref_text":"5.3E"}</t>
        </is>
      </c>
    </row>
    <row r="90">
      <c r="A90" t="inlineStr">
        <is>
          <t>field</t>
        </is>
      </c>
      <c r="B90" t="inlineStr">
        <is>
          <t>k_5_4e_variance_pct</t>
        </is>
      </c>
      <c r="C90" t="inlineStr">
        <is>
          <t>9. Section E 5E-8E</t>
        </is>
      </c>
      <c r="D90" t="inlineStr">
        <is>
          <t>F11</t>
        </is>
      </c>
      <c r="E90" t="inlineStr">
        <is>
          <t>Variance as a percentage of the ex-ante estimate</t>
        </is>
      </c>
      <c r="F90" t="inlineStr">
        <is>
          <t>computed</t>
        </is>
      </c>
      <c r="G90" t="inlineStr">
        <is>
          <t>%</t>
        </is>
      </c>
      <c r="H90" t="inlineStr">
        <is>
          <t>required</t>
        </is>
      </c>
      <c r="I90" t="inlineStr"/>
      <c r="J90" t="inlineStr">
        <is>
          <t>IF(OR(F8="",F9="",F9=0),"",ROUND((F8-F9)/F9*100,1))</t>
        </is>
      </c>
      <c r="K90" t="inlineStr">
        <is>
          <t>{"section_ref":"5.4E","evidence_cell":null,"readonly":false,"computed":true,"locked":true,"carried_from":null,"source":"participant","annex_ref":false,"cites_evidence":false,"verify_against":null,"guidance":"","anchor_cell":"C11","anchor_text":"\u2211 Variance as a percentage of the ex-ante estimate","ref_cell":"B11","ref_text":"5.4E"}</t>
        </is>
      </c>
    </row>
    <row r="91">
      <c r="A91" t="inlineStr">
        <is>
          <t>field</t>
        </is>
      </c>
      <c r="B91" t="inlineStr">
        <is>
          <t>k_6e_ex_ante_explanation</t>
        </is>
      </c>
      <c r="C91" t="inlineStr">
        <is>
          <t>9. Section E 5E-8E</t>
        </is>
      </c>
      <c r="D91" t="inlineStr">
        <is>
          <t>F12</t>
        </is>
      </c>
      <c r="E91" t="inlineStr">
        <is>
          <t>Explanation of calculation of the amount estimated ex-ante for this monitoring period in the MADD</t>
        </is>
      </c>
      <c r="F91" t="inlineStr">
        <is>
          <t>text-long</t>
        </is>
      </c>
      <c r="G91" t="inlineStr"/>
      <c r="H91" t="inlineStr">
        <is>
          <t>required</t>
        </is>
      </c>
      <c r="I91" t="inlineStr"/>
      <c r="J91" t="inlineStr"/>
      <c r="K91" t="inlineStr">
        <is>
          <t>{"section_ref":"6E","evidence_cell":null,"readonly":false,"computed":false,"locked":false,"carried_from":null,"source":"participant","annex_ref":false,"cites_evidence":false,"verify_against":null,"guidance":"Explain how the ex-ante figure was derived from the registered MADD. If this monitoring period does not align with the MADD's calendar years, state the pro-rating basis.","anchor_cell":"C12","anchor_text":"Explanation of calculation of the amount estimated ex-ante for this monitoring period in the MADD","ref_cell":"B12","ref_text":"6E"}</t>
        </is>
      </c>
    </row>
    <row r="92">
      <c r="A92" t="inlineStr">
        <is>
          <t>field</t>
        </is>
      </c>
      <c r="B92" t="inlineStr">
        <is>
          <t>k_7e_remarks_increase</t>
        </is>
      </c>
      <c r="C92" t="inlineStr">
        <is>
          <t>9. Section E 5E-8E</t>
        </is>
      </c>
      <c r="D92" t="inlineStr">
        <is>
          <t>F13</t>
        </is>
      </c>
      <c r="E92" t="inlineStr">
        <is>
          <t>Remarks on the increase in achieved emission reductions</t>
        </is>
      </c>
      <c r="F92" t="inlineStr">
        <is>
          <t>text-long</t>
        </is>
      </c>
      <c r="G92" t="inlineStr"/>
      <c r="H92" t="inlineStr">
        <is>
          <t>conditional</t>
        </is>
      </c>
      <c r="I92" t="inlineStr"/>
      <c r="J92" t="inlineStr"/>
      <c r="K92" t="inlineStr">
        <is>
          <t>{"section_ref":"7E","evidence_cell":null,"readonly":false,"computed":false,"locked":false,"carried_from":null,"source":"participant","annex_ref":false,"cites_evidence":false,"verify_against":null,"guidance":"Required where the achieved amount exceeds the ex-ante estimate.","anchor_cell":"C13","anchor_text":"Remarks on the increase in achieved emission reductions","ref_cell":"B13","ref_text":"7E"}</t>
        </is>
      </c>
    </row>
    <row r="93">
      <c r="A93" t="inlineStr">
        <is>
          <t>field</t>
        </is>
      </c>
      <c r="B93" t="inlineStr">
        <is>
          <t>k_7e_remarks_decrease</t>
        </is>
      </c>
      <c r="C93" t="inlineStr">
        <is>
          <t>9. Section E 5E-8E</t>
        </is>
      </c>
      <c r="D93" t="inlineStr">
        <is>
          <t>F14</t>
        </is>
      </c>
      <c r="E93" t="inlineStr">
        <is>
          <t>Remarks on the shortfall in achieved emission reductions</t>
        </is>
      </c>
      <c r="F93" t="inlineStr">
        <is>
          <t>text-long</t>
        </is>
      </c>
      <c r="G93" t="inlineStr"/>
      <c r="H93" t="inlineStr">
        <is>
          <t>conditional</t>
        </is>
      </c>
      <c r="I93" t="inlineStr"/>
      <c r="J93" t="inlineStr"/>
      <c r="K93" t="inlineStr">
        <is>
          <t>{"section_ref":"7E.1","evidence_cell":null,"readonly":false,"computed":false,"locked":false,"carried_from":null,"source":"participant","annex_ref":false,"cites_evidence":false,"verify_against":null,"guidance":"Registry-added. Required where the achieved amount falls short of the ex-ante estimate. The printed template has no field for this case at all.","anchor_cell":"C14","anchor_text":"Remarks on the shortfall in achieved emission reductions","ref_cell":"B14","ref_text":"7E.1"}</t>
        </is>
      </c>
    </row>
    <row r="94">
      <c r="A94" t="inlineStr">
        <is>
          <t>field</t>
        </is>
      </c>
      <c r="B94" t="inlineStr">
        <is>
          <t>k_8e_remarks_small_scale</t>
        </is>
      </c>
      <c r="C94" t="inlineStr">
        <is>
          <t>9. Section E 5E-8E</t>
        </is>
      </c>
      <c r="D94" t="inlineStr">
        <is>
          <t>F15</t>
        </is>
      </c>
      <c r="E94" t="inlineStr">
        <is>
          <t>Remarks on the scale of small-scale project activity</t>
        </is>
      </c>
      <c r="F94" t="inlineStr">
        <is>
          <t>text-long</t>
        </is>
      </c>
      <c r="G94" t="inlineStr"/>
      <c r="H94" t="inlineStr">
        <is>
          <t>conditional</t>
        </is>
      </c>
      <c r="I94" t="inlineStr"/>
      <c r="J94" t="inlineStr"/>
      <c r="K94" t="inlineStr">
        <is>
          <t>{"section_ref":"8E","evidence_cell":null,"readonly":false,"computed":false,"locked":false,"carried_from":null,"source":"participant","annex_ref":false,"cites_evidence":false,"verify_against":null,"guidance":"Required where the activity is micro-scale or small-scale. Confirm that the activity has not exceeded its scale threshold during this period; crossing a threshold changes both the issuance fee and the buffer retention.","anchor_cell":"C15","anchor_text":"Remarks on the scale of small-scale project activity","ref_cell":"B15","ref_text":"8E"}</t>
        </is>
      </c>
    </row>
    <row r="95">
      <c r="A95" t="inlineStr">
        <is>
          <t>field</t>
        </is>
      </c>
      <c r="B95" t="inlineStr">
        <is>
          <t>k_annualised_achieved</t>
        </is>
      </c>
      <c r="C95" t="inlineStr">
        <is>
          <t>9. Section E 5E-8E</t>
        </is>
      </c>
      <c r="D95" t="inlineStr">
        <is>
          <t>F16</t>
        </is>
      </c>
      <c r="E95" t="inlineStr">
        <is>
          <t>Achieved amount annualised</t>
        </is>
      </c>
      <c r="F95" t="inlineStr">
        <is>
          <t>computed</t>
        </is>
      </c>
      <c r="G95" t="inlineStr">
        <is>
          <t>tCO2e/yr</t>
        </is>
      </c>
      <c r="H95" t="inlineStr">
        <is>
          <t>required</t>
        </is>
      </c>
      <c r="I95" t="inlineStr"/>
      <c r="J95" t="inlineStr">
        <is>
          <t>IF(OR(F8="",'0. Cover'!F21="",'0. Cover'!F21=0),"",F8/'0. Cover'!F21*365)</t>
        </is>
      </c>
      <c r="K95" t="inlineStr">
        <is>
          <t>{"section_ref":"8E.1","evidence_cell":null,"readonly":false,"computed":true,"locked":true,"carried_from":null,"source":"participant","annex_ref":false,"cites_evidence":false,"verify_against":null,"guidance":"","anchor_cell":"C16","anchor_text":"\u2211 Achieved amount annualised","ref_cell":"B16","ref_text":"8E.1"}</t>
        </is>
      </c>
    </row>
    <row r="96">
      <c r="A96" t="inlineStr">
        <is>
          <t>field</t>
        </is>
      </c>
      <c r="B96" t="inlineStr">
        <is>
          <t>k_scale_threshold_crossed</t>
        </is>
      </c>
      <c r="C96" t="inlineStr">
        <is>
          <t>9. Section E 5E-8E</t>
        </is>
      </c>
      <c r="D96" t="inlineStr">
        <is>
          <t>F17</t>
        </is>
      </c>
      <c r="E96" t="inlineStr">
        <is>
          <t>Does the annualised amount cross the declared scale band?</t>
        </is>
      </c>
      <c r="F96" t="inlineStr">
        <is>
          <t>computed</t>
        </is>
      </c>
      <c r="G96" t="inlineStr"/>
      <c r="H96" t="inlineStr">
        <is>
          <t>required</t>
        </is>
      </c>
      <c r="I96" t="inlineStr"/>
      <c r="J96" t="inlineStr">
        <is>
          <t>IF(OR(F16="",'0. Cover'!F32=""),"",IF(EXACT(IF(F16="","",IF(F16&lt;=9999.999,"Below 10,000 tCO2e/yr — no fee band defined in the Framework",IF(F16&lt;=15000,"Micro-scale (10,000 – 15,000 tCO2e/yr)",IF(F16&lt;=25000,"Small-scale (15,001 – 25,000 tCO2e/yr)",IF(F16&lt;=50000,"Medium-scale (25,001 – 50,000 tCO2e/yr)","Large-scale (over 50,000 tCO2e/yr)"))))),'0. Cover'!F32),"Consistent","Scale band crossed — review the fee and buffer rate"))</t>
        </is>
      </c>
      <c r="K96" t="inlineStr">
        <is>
          <t>{"section_ref":"8E.2","evidence_cell":null,"readonly":false,"computed":true,"locked":true,"carried_from":null,"source":"participant","annex_ref":false,"cites_evidence":false,"verify_against":null,"guidance":"","anchor_cell":"C17","anchor_text":"\u2211 Does the annualised amount cross the declared scale band?","ref_cell":"B17","ref_text":"8E.2"}</t>
        </is>
      </c>
    </row>
    <row r="97">
      <c r="A97" t="inlineStr">
        <is>
          <t>field</t>
        </is>
      </c>
      <c r="B97" t="inlineStr">
        <is>
          <t>k_1f_sd_summary</t>
        </is>
      </c>
      <c r="C97" t="inlineStr">
        <is>
          <t>10. Section F SD</t>
        </is>
      </c>
      <c r="D97" t="inlineStr">
        <is>
          <t>F8</t>
        </is>
      </c>
      <c r="E97" t="inlineStr">
        <is>
          <t>Summary of sustainable development performance during this monitoring period</t>
        </is>
      </c>
      <c r="F97" t="inlineStr">
        <is>
          <t>text-long</t>
        </is>
      </c>
      <c r="G97" t="inlineStr"/>
      <c r="H97" t="inlineStr">
        <is>
          <t>required</t>
        </is>
      </c>
      <c r="I97" t="inlineStr"/>
      <c r="J97" t="inlineStr"/>
      <c r="K97" t="inlineStr">
        <is>
          <t>{"section_ref":"1F","evidence_cell":null,"readonly":false,"computed":false,"locked":false,"carried_from":null,"source":"participant","annex_ref":false,"cites_evidence":false,"verify_against":null,"guidance":"","anchor_cell":"C8","anchor_text":"Summary of sustainable development performance during this monitoring period","ref_cell":"B8","ref_text":"1F"}</t>
        </is>
      </c>
    </row>
    <row r="98">
      <c r="A98" t="inlineStr">
        <is>
          <t>table</t>
        </is>
      </c>
      <c r="B98" t="inlineStr">
        <is>
          <t>k_1f_sd_indicators</t>
        </is>
      </c>
      <c r="C98" t="inlineStr">
        <is>
          <t>10. Section F SD</t>
        </is>
      </c>
      <c r="D98" t="inlineStr">
        <is>
          <t>B12:I36</t>
        </is>
      </c>
      <c r="E98" t="inlineStr">
        <is>
          <t>SDG indicator performance</t>
        </is>
      </c>
      <c r="F98" t="inlineStr">
        <is>
          <t>table</t>
        </is>
      </c>
      <c r="G98" t="inlineStr"/>
      <c r="H98" t="inlineStr">
        <is>
          <t>required</t>
        </is>
      </c>
      <c r="I98" t="inlineStr"/>
      <c r="J98" t="inlineStr"/>
      <c r="K98" t="inlineStr">
        <is>
          <t>{"header_row":11,"first_row":12,"last_row":36,"totals_row":null,"min_rows":1,"columns":[{"key":"sdg","col":"B","dtype":"single-select","unit":"","required":true,"list":"LST_SDG","formula":null,"cites_evidence":false},{"key":"indicator","col":"C","dtype":"text-short","unit":"","required":true,"list":null,"formula":null,"cites_evidence":false},{"key":"unit","col":"D","dtype":"single-select","unit":"","required":true,"list":"LST_UNIT","formula":null,"cites_evidence":false},{"key":"madd_target","col":"E","dtype":"decimal","unit":"","required":true,"list":null,"formula":null,"cites_evidence":false},{"key":"achieved","col":"F","dtype":"decimal","unit":"","required":true,"list":null,"formula":null,"cites_evidence":false},{"key":"variance","col":"G","dtype":"decimal","unit":"","required":false,"list":null,"formula":"=IF(COUNT(E{r},F{r})&lt;2,\"\",F{r}-E{r})","cites_evidence":false},{"key":"explanation","col":"H","dtype":"text-short","unit":"","required":false,"list":null,"formula":null,"cites_evidence":false},{"key":"evidence_ref","col":"I","dtype":"text-short","unit":"","required":false,"list":null,"formula":null,"cites_evidence":true}],"totals_cells":{},"totals_formulas":{},"anchor_cell":"B10","anchor_text":"\u25a6  SDG indicator performance","header_anchors":[{"key":"sdg","cell":"B11","text":"SDG  \u25cf"},{"key":"indicator","cell":"C11","text":"Indicator (as registered in the MADD)  \u25cf"},{"key":"unit","cell":"D11","text":"Unit  \u25cf"},{"key":"madd_target","cell":"E11","text":"MADD target  \u25cf"},{"key":"achieved","cell":"F11","text":"Achieved this period  \u25cf"},{"key":"variance","cell":"G11","text":"Variance"},{"key":"explanation","cell":"H11","text":"Explanation"},{"key":"evidence_ref","cell":"I11","text":"Annex Ref ID"}]}</t>
        </is>
      </c>
    </row>
    <row r="99">
      <c r="A99" t="inlineStr">
        <is>
          <t>field</t>
        </is>
      </c>
      <c r="B99" t="inlineStr">
        <is>
          <t>k_2f_safeguards_summary</t>
        </is>
      </c>
      <c r="C99" t="inlineStr">
        <is>
          <t>10. Section F SD</t>
        </is>
      </c>
      <c r="D99" t="inlineStr">
        <is>
          <t>F40</t>
        </is>
      </c>
      <c r="E99" t="inlineStr">
        <is>
          <t>Safeguard performance and any incident during this monitoring period</t>
        </is>
      </c>
      <c r="F99" t="inlineStr">
        <is>
          <t>text-long</t>
        </is>
      </c>
      <c r="G99" t="inlineStr"/>
      <c r="H99" t="inlineStr">
        <is>
          <t>required</t>
        </is>
      </c>
      <c r="I99" t="inlineStr"/>
      <c r="J99" t="inlineStr"/>
      <c r="K99" t="inlineStr">
        <is>
          <t>{"section_ref":"2F","evidence_cell":null,"readonly":false,"computed":false,"locked":false,"carried_from":null,"source":"participant","annex_ref":false,"cites_evidence":false,"verify_against":null,"guidance":"","anchor_cell":"C40","anchor_text":"Safeguard performance and any incident during this monitoring period","ref_cell":"B40","ref_text":"2F"}</t>
        </is>
      </c>
    </row>
    <row r="100">
      <c r="A100" t="inlineStr">
        <is>
          <t>table</t>
        </is>
      </c>
      <c r="B100" t="inlineStr">
        <is>
          <t>k_2f_safeguards</t>
        </is>
      </c>
      <c r="C100" t="inlineStr">
        <is>
          <t>10. Section F SD</t>
        </is>
      </c>
      <c r="D100" t="inlineStr">
        <is>
          <t>B44:G58</t>
        </is>
      </c>
      <c r="E100" t="inlineStr">
        <is>
          <t>Safeguard monitoring</t>
        </is>
      </c>
      <c r="F100" t="inlineStr">
        <is>
          <t>table</t>
        </is>
      </c>
      <c r="G100" t="inlineStr"/>
      <c r="H100" t="inlineStr">
        <is>
          <t>required</t>
        </is>
      </c>
      <c r="I100" t="inlineStr"/>
      <c r="J100" t="inlineStr"/>
      <c r="K100" t="inlineStr">
        <is>
          <t>{"header_row":43,"first_row":44,"last_row":58,"totals_row":null,"min_rows":1,"columns":[{"key":"safeguard","col":"B","dtype":"single-select","unit":"","required":true,"list":"LST_SAFEGUARD","formula":null,"cites_evidence":false},{"key":"measure","col":"C","dtype":"text-short","unit":"","required":true,"list":null,"formula":null,"cites_evidence":false},{"key":"implemented","col":"D","dtype":"boolean","unit":"","required":true,"list":null,"formula":null,"cites_evidence":false},{"key":"incidents","col":"E","dtype":"integer","unit":"","required":true,"list":null,"formula":null,"cites_evidence":false},{"key":"action_taken","col":"F","dtype":"text-short","unit":"","required":false,"list":null,"formula":null,"cites_evidence":false},{"key":"evidence_ref","col":"G","dtype":"text-short","unit":"","required":false,"list":null,"formula":null,"cites_evidence":true}],"totals_cells":{},"totals_formulas":{},"anchor_cell":"B42","anchor_text":"\u25a6  Safeguard monitoring","header_anchors":[{"key":"safeguard","cell":"B43","text":"Safeguard category  \u25cf"},{"key":"measure","cell":"C43","text":"Mitigation measure as registered  \u25cf"},{"key":"implemented","cell":"D43","text":"Implemented as registered?  \u25cf"},{"key":"incidents","cell":"E43","text":"Incidents recorded  \u25cf"},{"key":"action_taken","cell":"F43","text":"Action taken"},{"key":"evidence_ref","cell":"G43","text":"Annex Ref ID"}]}</t>
        </is>
      </c>
    </row>
    <row r="101">
      <c r="A101" t="inlineStr">
        <is>
          <t>field</t>
        </is>
      </c>
      <c r="B101" t="inlineStr">
        <is>
          <t>k_3f_stakeholder_activity</t>
        </is>
      </c>
      <c r="C101" t="inlineStr">
        <is>
          <t>10. Section F SD</t>
        </is>
      </c>
      <c r="D101" t="inlineStr">
        <is>
          <t>F62</t>
        </is>
      </c>
      <c r="E101" t="inlineStr">
        <is>
          <t>Stakeholder engagement during this monitoring period</t>
        </is>
      </c>
      <c r="F101" t="inlineStr">
        <is>
          <t>text-long</t>
        </is>
      </c>
      <c r="G101" t="inlineStr"/>
      <c r="H101" t="inlineStr">
        <is>
          <t>required</t>
        </is>
      </c>
      <c r="I101" t="inlineStr"/>
      <c r="J101" t="inlineStr"/>
      <c r="K101" t="inlineStr">
        <is>
          <t>{"section_ref":"3F","evidence_cell":null,"readonly":false,"computed":false,"locked":false,"carried_from":null,"source":"participant","annex_ref":false,"cites_evidence":false,"verify_against":null,"guidance":"","anchor_cell":"C62","anchor_text":"Stakeholder engagement during this monitoring period","ref_cell":"B62","ref_text":"3F"}</t>
        </is>
      </c>
    </row>
    <row r="102">
      <c r="A102" t="inlineStr">
        <is>
          <t>table</t>
        </is>
      </c>
      <c r="B102" t="inlineStr">
        <is>
          <t>k_3f_grievances</t>
        </is>
      </c>
      <c r="C102" t="inlineStr">
        <is>
          <t>10. Section F SD</t>
        </is>
      </c>
      <c r="D102" t="inlineStr">
        <is>
          <t>B66:H85</t>
        </is>
      </c>
      <c r="E102" t="inlineStr">
        <is>
          <t>Grievance log</t>
        </is>
      </c>
      <c r="F102" t="inlineStr">
        <is>
          <t>table</t>
        </is>
      </c>
      <c r="G102" t="inlineStr"/>
      <c r="H102" t="inlineStr">
        <is>
          <t>optional</t>
        </is>
      </c>
      <c r="I102" t="inlineStr"/>
      <c r="J102" t="inlineStr"/>
      <c r="K102" t="inlineStr">
        <is>
          <t>{"header_row":65,"first_row":66,"last_row":85,"totals_row":null,"min_rows":0,"columns":[{"key":"grievance_ref","col":"B","dtype":"text-short","unit":"","required":true,"list":null,"formula":null,"cites_evidence":false},{"key":"date_received","col":"C","dtype":"date","unit":"","required":true,"list":null,"formula":null,"cites_evidence":false},{"key":"complainant_class","col":"D","dtype":"single-select","unit":"","required":true,"list":"LST_STAKEHOLDER_CLASS","formula":null,"cites_evidence":false},{"key":"summary","col":"E","dtype":"text-short","unit":"","required":true,"list":null,"formula":null,"cites_evidence":false},{"key":"status","col":"F","dtype":"single-select","unit":"","required":true,"list":"LST_GRIEVANCE_STATUS","formula":null,"cites_evidence":false},{"key":"resolution","col":"G","dtype":"text-short","unit":"","required":false,"list":null,"formula":null,"cites_evidence":false},{"key":"date_closed","col":"H","dtype":"date","unit":"","required":false,"list":null,"formula":null,"cites_evidence":false}],"totals_cells":{},"totals_formulas":{},"anchor_cell":"B64","anchor_text":"\u25a6  Grievance log","header_anchors":[{"key":"grievance_ref","cell":"B65","text":"Ref  \u25cf"},{"key":"date_received","cell":"C65","text":"Date received  \u25cf"},{"key":"complainant_class","cell":"D65","text":"Complainant class  \u25cf"},{"key":"summary","cell":"E65","text":"Summary  \u25cf"},{"key":"status","cell":"F65","text":"Status  \u25cf"},{"key":"resolution","cell":"G65","text":"Resolution"},{"key":"date_closed","cell":"H65","text":"Date closed"}]}</t>
        </is>
      </c>
    </row>
    <row r="103">
      <c r="A103" t="inlineStr">
        <is>
          <t>field</t>
        </is>
      </c>
      <c r="B103" t="inlineStr">
        <is>
          <t>k_4f_reversal_occurred</t>
        </is>
      </c>
      <c r="C103" t="inlineStr">
        <is>
          <t>10. Section F SD</t>
        </is>
      </c>
      <c r="D103" t="inlineStr">
        <is>
          <t>F89</t>
        </is>
      </c>
      <c r="E103" t="inlineStr">
        <is>
          <t>Did any reversal of emission reductions or removals occur during this monitoring period?</t>
        </is>
      </c>
      <c r="F103" t="inlineStr">
        <is>
          <t>boolean</t>
        </is>
      </c>
      <c r="G103" t="inlineStr"/>
      <c r="H103" t="inlineStr">
        <is>
          <t>required</t>
        </is>
      </c>
      <c r="I103" t="inlineStr">
        <is>
          <t>LST_YES_NO</t>
        </is>
      </c>
      <c r="J103" t="inlineStr"/>
      <c r="K103" t="inlineStr">
        <is>
          <t>{"section_ref":"4F","evidence_cell":null,"readonly":false,"computed":false,"locked":false,"carried_from":null,"source":"participant","annex_ref":false,"cites_evidence":false,"verify_against":null,"guidance":"Registry-added. Template J commits Malawi to ensuring reversals are addressed in full, and the National Buffer Account exists for that purpose, but the printed monitoring report never asks.","anchor_cell":"C89","anchor_text":"Did any reversal of emission reductions or removals occur during this monitoring period?","ref_cell":"B89","ref_text":"4F"}</t>
        </is>
      </c>
    </row>
    <row r="104">
      <c r="A104" t="inlineStr">
        <is>
          <t>field</t>
        </is>
      </c>
      <c r="B104" t="inlineStr">
        <is>
          <t>k_4f_reversal_amount</t>
        </is>
      </c>
      <c r="C104" t="inlineStr">
        <is>
          <t>10. Section F SD</t>
        </is>
      </c>
      <c r="D104" t="inlineStr">
        <is>
          <t>F90</t>
        </is>
      </c>
      <c r="E104" t="inlineStr">
        <is>
          <t>Quantity reversed</t>
        </is>
      </c>
      <c r="F104" t="inlineStr">
        <is>
          <t>decimal</t>
        </is>
      </c>
      <c r="G104" t="inlineStr">
        <is>
          <t>tCO2e</t>
        </is>
      </c>
      <c r="H104" t="inlineStr">
        <is>
          <t>conditional</t>
        </is>
      </c>
      <c r="I104" t="inlineStr"/>
      <c r="J104" t="inlineStr"/>
      <c r="K104" t="inlineStr">
        <is>
          <t>{"section_ref":"4F.1","evidence_cell":null,"readonly":false,"computed":false,"locked":false,"carried_from":null,"source":"participant","annex_ref":false,"cites_evidence":false,"verify_against":null,"guidance":"","anchor_cell":"C90","anchor_text":"Quantity reversed","ref_cell":"B90","ref_text":"4F.1"}</t>
        </is>
      </c>
    </row>
    <row r="105">
      <c r="A105" t="inlineStr">
        <is>
          <t>field</t>
        </is>
      </c>
      <c r="B105" t="inlineStr">
        <is>
          <t>k_4f_reversal_treatment</t>
        </is>
      </c>
      <c r="C105" t="inlineStr">
        <is>
          <t>10. Section F SD</t>
        </is>
      </c>
      <c r="D105" t="inlineStr">
        <is>
          <t>F91</t>
        </is>
      </c>
      <c r="E105" t="inlineStr">
        <is>
          <t>How the reversal has been addressed, including any buffer compensation</t>
        </is>
      </c>
      <c r="F105" t="inlineStr">
        <is>
          <t>text-long</t>
        </is>
      </c>
      <c r="G105" t="inlineStr"/>
      <c r="H105" t="inlineStr">
        <is>
          <t>conditional</t>
        </is>
      </c>
      <c r="I105" t="inlineStr"/>
      <c r="J105" t="inlineStr"/>
      <c r="K105" t="inlineStr">
        <is>
          <t>{"section_ref":"4F.2","evidence_cell":"G91","readonly":false,"computed":false,"locked":false,"carried_from":null,"source":"participant","annex_ref":false,"cites_evidence":true,"verify_against":null,"guidance":"","anchor_cell":"C91","anchor_text":"How the reversal has been addressed, including any buffer compensation","ref_cell":"B91","ref_text":"4F.2"}</t>
        </is>
      </c>
    </row>
    <row r="106">
      <c r="A106" t="inlineStr">
        <is>
          <t>field</t>
        </is>
      </c>
      <c r="B106" t="inlineStr">
        <is>
          <t>k_att_clean</t>
        </is>
      </c>
      <c r="C106" t="inlineStr">
        <is>
          <t>11. Attachments &amp; sign-off</t>
        </is>
      </c>
      <c r="D106" t="inlineStr">
        <is>
          <t>F8</t>
        </is>
      </c>
      <c r="E106" t="inlineStr">
        <is>
          <t>Monitoring report in clean format — Annex Ref ID</t>
        </is>
      </c>
      <c r="F106" t="inlineStr">
        <is>
          <t>text-short</t>
        </is>
      </c>
      <c r="G106" t="inlineStr"/>
      <c r="H106" t="inlineStr">
        <is>
          <t>required</t>
        </is>
      </c>
      <c r="I106" t="inlineStr"/>
      <c r="J106" t="inlineStr"/>
      <c r="K106" t="inlineStr">
        <is>
          <t>{"section_ref":"A1","evidence_cell":null,"readonly":false,"computed":false,"locked":false,"carried_from":null,"source":"participant","annex_ref":true,"cites_evidence":true,"verify_against":null,"guidance":"Framework \u00b65.5.2.4.3.4 requires a deviated monitoring report to be uploaded in both clean and track-changes format. The Registry requires the clean copy for every report.","anchor_cell":"C8","anchor_text":"Monitoring report in clean format \u2014 Annex Ref ID","ref_cell":"B8","ref_text":"A1"}</t>
        </is>
      </c>
    </row>
    <row r="107">
      <c r="A107" t="inlineStr">
        <is>
          <t>field</t>
        </is>
      </c>
      <c r="B107" t="inlineStr">
        <is>
          <t>k_att_trackchanges</t>
        </is>
      </c>
      <c r="C107" t="inlineStr">
        <is>
          <t>11. Attachments &amp; sign-off</t>
        </is>
      </c>
      <c r="D107" t="inlineStr">
        <is>
          <t>F9</t>
        </is>
      </c>
      <c r="E107" t="inlineStr">
        <is>
          <t>Monitoring report in track-changes format — Annex Ref ID</t>
        </is>
      </c>
      <c r="F107" t="inlineStr">
        <is>
          <t>text-short</t>
        </is>
      </c>
      <c r="G107" t="inlineStr"/>
      <c r="H107" t="inlineStr">
        <is>
          <t>conditional</t>
        </is>
      </c>
      <c r="I107" t="inlineStr"/>
      <c r="J107" t="inlineStr"/>
      <c r="K107" t="inlineStr">
        <is>
          <t>{"section_ref":"A2","evidence_cell":null,"readonly":false,"computed":false,"locked":false,"carried_from":null,"source":"participant","annex_ref":true,"cites_evidence":true,"verify_against":null,"guidance":"Required where any temporary deviation or permanent change is declared in Section B.","anchor_cell":"C9","anchor_text":"Monitoring report in track-changes format \u2014 Annex Ref ID","ref_cell":"B9","ref_text":"A2"}</t>
        </is>
      </c>
    </row>
    <row r="108">
      <c r="A108" t="inlineStr">
        <is>
          <t>field</t>
        </is>
      </c>
      <c r="B108" t="inlineStr">
        <is>
          <t>k_att_raw_data</t>
        </is>
      </c>
      <c r="C108" t="inlineStr">
        <is>
          <t>11. Attachments &amp; sign-off</t>
        </is>
      </c>
      <c r="D108" t="inlineStr">
        <is>
          <t>F10</t>
        </is>
      </c>
      <c r="E108" t="inlineStr">
        <is>
          <t>Raw monitoring data export — Annex Ref ID</t>
        </is>
      </c>
      <c r="F108" t="inlineStr">
        <is>
          <t>text-short</t>
        </is>
      </c>
      <c r="G108" t="inlineStr"/>
      <c r="H108" t="inlineStr">
        <is>
          <t>required</t>
        </is>
      </c>
      <c r="I108" t="inlineStr"/>
      <c r="J108" t="inlineStr"/>
      <c r="K108" t="inlineStr">
        <is>
          <t>{"section_ref":"A3","evidence_cell":null,"readonly":false,"computed":false,"locked":false,"carried_from":null,"source":"participant","annex_ref":true,"cites_evidence":true,"verify_against":null,"guidance":"","anchor_cell":"C10","anchor_text":"Raw monitoring data export \u2014 Annex Ref ID","ref_cell":"B10","ref_text":"A3"}</t>
        </is>
      </c>
    </row>
    <row r="109">
      <c r="A109" t="inlineStr">
        <is>
          <t>field</t>
        </is>
      </c>
      <c r="B109" t="inlineStr">
        <is>
          <t>k_att_calibration</t>
        </is>
      </c>
      <c r="C109" t="inlineStr">
        <is>
          <t>11. Attachments &amp; sign-off</t>
        </is>
      </c>
      <c r="D109" t="inlineStr">
        <is>
          <t>F11</t>
        </is>
      </c>
      <c r="E109" t="inlineStr">
        <is>
          <t>Calibration certificates for all measuring equipment — Annex Ref ID</t>
        </is>
      </c>
      <c r="F109" t="inlineStr">
        <is>
          <t>text-short</t>
        </is>
      </c>
      <c r="G109" t="inlineStr"/>
      <c r="H109" t="inlineStr">
        <is>
          <t>optional</t>
        </is>
      </c>
      <c r="I109" t="inlineStr"/>
      <c r="J109" t="inlineStr"/>
      <c r="K109" t="inlineStr">
        <is>
          <t>{"section_ref":"A4","evidence_cell":null,"readonly":false,"computed":false,"locked":false,"carried_from":null,"source":"participant","annex_ref":true,"cites_evidence":true,"verify_against":null,"guidance":"Required where any monitored parameter is determined by measurement.","anchor_cell":"C11","anchor_text":"Calibration certificates for all measuring equipment \u2014 Annex Ref ID","ref_cell":"B11","ref_text":"A4"}</t>
        </is>
      </c>
    </row>
    <row r="110">
      <c r="A110" t="inlineStr">
        <is>
          <t>field</t>
        </is>
      </c>
      <c r="B110" t="inlineStr">
        <is>
          <t>k_att_sampling</t>
        </is>
      </c>
      <c r="C110" t="inlineStr">
        <is>
          <t>11. Attachments &amp; sign-off</t>
        </is>
      </c>
      <c r="D110" t="inlineStr">
        <is>
          <t>F12</t>
        </is>
      </c>
      <c r="E110" t="inlineStr">
        <is>
          <t>Survey or sampling instrument and results — Annex Ref ID</t>
        </is>
      </c>
      <c r="F110" t="inlineStr">
        <is>
          <t>text-short</t>
        </is>
      </c>
      <c r="G110" t="inlineStr"/>
      <c r="H110" t="inlineStr">
        <is>
          <t>conditional</t>
        </is>
      </c>
      <c r="I110" t="inlineStr"/>
      <c r="J110" t="inlineStr"/>
      <c r="K110" t="inlineStr">
        <is>
          <t>{"section_ref":"A5","evidence_cell":null,"readonly":false,"computed":false,"locked":false,"carried_from":null,"source":"participant","annex_ref":true,"cites_evidence":true,"verify_against":null,"guidance":"","anchor_cell":"C12","anchor_text":"Survey or sampling instrument and results \u2014 Annex Ref ID","ref_cell":"B12","ref_text":"A5"}</t>
        </is>
      </c>
    </row>
    <row r="111">
      <c r="A111" t="inlineStr">
        <is>
          <t>field</t>
        </is>
      </c>
      <c r="B111" t="inlineStr">
        <is>
          <t>k_att_photos</t>
        </is>
      </c>
      <c r="C111" t="inlineStr">
        <is>
          <t>11. Attachments &amp; sign-off</t>
        </is>
      </c>
      <c r="D111" t="inlineStr">
        <is>
          <t>F13</t>
        </is>
      </c>
      <c r="E111" t="inlineStr">
        <is>
          <t>Site and equipment photographs — Annex Ref ID</t>
        </is>
      </c>
      <c r="F111" t="inlineStr">
        <is>
          <t>text-short</t>
        </is>
      </c>
      <c r="G111" t="inlineStr"/>
      <c r="H111" t="inlineStr">
        <is>
          <t>required</t>
        </is>
      </c>
      <c r="I111" t="inlineStr"/>
      <c r="J111" t="inlineStr"/>
      <c r="K111" t="inlineStr">
        <is>
          <t>{"section_ref":"A6","evidence_cell":null,"readonly":false,"computed":false,"locked":false,"carried_from":null,"source":"participant","annex_ref":true,"cites_evidence":true,"verify_against":null,"guidance":"Geo-referenced where possible. Record each one on the Evidence Register.","anchor_cell":"C13","anchor_text":"Site and equipment photographs \u2014 Annex Ref ID","ref_cell":"B13","ref_text":"A6"}</t>
        </is>
      </c>
    </row>
    <row r="112">
      <c r="A112" t="inlineStr">
        <is>
          <t>field</t>
        </is>
      </c>
      <c r="B112" t="inlineStr">
        <is>
          <t>k_att_maps</t>
        </is>
      </c>
      <c r="C112" t="inlineStr">
        <is>
          <t>11. Attachments &amp; sign-off</t>
        </is>
      </c>
      <c r="D112" t="inlineStr">
        <is>
          <t>F14</t>
        </is>
      </c>
      <c r="E112" t="inlineStr">
        <is>
          <t>Map or GIS boundary file — Annex Ref ID</t>
        </is>
      </c>
      <c r="F112" t="inlineStr">
        <is>
          <t>text-short</t>
        </is>
      </c>
      <c r="G112" t="inlineStr"/>
      <c r="H112" t="inlineStr">
        <is>
          <t>required</t>
        </is>
      </c>
      <c r="I112" t="inlineStr"/>
      <c r="J112" t="inlineStr"/>
      <c r="K112" t="inlineStr">
        <is>
          <t>{"section_ref":"A7","evidence_cell":null,"readonly":false,"computed":false,"locked":false,"carried_from":null,"source":"participant","annex_ref":true,"cites_evidence":true,"verify_against":null,"guidance":"","anchor_cell":"C14","anchor_text":"Map or GIS boundary file \u2014 Annex Ref ID","ref_cell":"B14","ref_text":"A7"}</t>
        </is>
      </c>
    </row>
    <row r="113">
      <c r="A113" t="inlineStr">
        <is>
          <t>field</t>
        </is>
      </c>
      <c r="B113" t="inlineStr">
        <is>
          <t>k_att_consultation</t>
        </is>
      </c>
      <c r="C113" t="inlineStr">
        <is>
          <t>11. Attachments &amp; sign-off</t>
        </is>
      </c>
      <c r="D113" t="inlineStr">
        <is>
          <t>F15</t>
        </is>
      </c>
      <c r="E113" t="inlineStr">
        <is>
          <t>Stakeholder consultation records for this period — Annex Ref ID</t>
        </is>
      </c>
      <c r="F113" t="inlineStr">
        <is>
          <t>text-short</t>
        </is>
      </c>
      <c r="G113" t="inlineStr"/>
      <c r="H113" t="inlineStr">
        <is>
          <t>optional</t>
        </is>
      </c>
      <c r="I113" t="inlineStr"/>
      <c r="J113" t="inlineStr"/>
      <c r="K113" t="inlineStr">
        <is>
          <t>{"section_ref":"A8","evidence_cell":null,"readonly":false,"computed":false,"locked":false,"carried_from":null,"source":"participant","annex_ref":true,"cites_evidence":true,"verify_against":null,"guidance":"","anchor_cell":"C15","anchor_text":"Stakeholder consultation records for this period \u2014 Annex Ref ID","ref_cell":"B15","ref_text":"A8"}</t>
        </is>
      </c>
    </row>
    <row r="114">
      <c r="A114" t="inlineStr">
        <is>
          <t>field</t>
        </is>
      </c>
      <c r="B114" t="inlineStr">
        <is>
          <t>k_att_deviation_approvals</t>
        </is>
      </c>
      <c r="C114" t="inlineStr">
        <is>
          <t>11. Attachments &amp; sign-off</t>
        </is>
      </c>
      <c r="D114" t="inlineStr">
        <is>
          <t>F16</t>
        </is>
      </c>
      <c r="E114" t="inlineStr">
        <is>
          <t>EAD approvals for any declared deviation or permanent change — Annex Ref ID</t>
        </is>
      </c>
      <c r="F114" t="inlineStr">
        <is>
          <t>text-short</t>
        </is>
      </c>
      <c r="G114" t="inlineStr"/>
      <c r="H114" t="inlineStr">
        <is>
          <t>conditional</t>
        </is>
      </c>
      <c r="I114" t="inlineStr"/>
      <c r="J114" t="inlineStr"/>
      <c r="K114" t="inlineStr">
        <is>
          <t>{"section_ref":"A9","evidence_cell":null,"readonly":false,"computed":false,"locked":false,"carried_from":null,"source":"participant","annex_ref":true,"cites_evidence":true,"verify_against":null,"guidance":"","anchor_cell":"C16","anchor_text":"EAD approvals for any declared deviation or permanent change \u2014 Annex Ref ID","ref_cell":"B16","ref_text":"A9"}</t>
        </is>
      </c>
    </row>
    <row r="115">
      <c r="A115" t="inlineStr">
        <is>
          <t>field</t>
        </is>
      </c>
      <c r="B115" t="inlineStr">
        <is>
          <t>k_att_madd</t>
        </is>
      </c>
      <c r="C115" t="inlineStr">
        <is>
          <t>11. Attachments &amp; sign-off</t>
        </is>
      </c>
      <c r="D115" t="inlineStr">
        <is>
          <t>F17</t>
        </is>
      </c>
      <c r="E115" t="inlineStr">
        <is>
          <t>The registered MADD version applicable to this report — Annex Ref ID</t>
        </is>
      </c>
      <c r="F115" t="inlineStr">
        <is>
          <t>text-short</t>
        </is>
      </c>
      <c r="G115" t="inlineStr"/>
      <c r="H115" t="inlineStr">
        <is>
          <t>required</t>
        </is>
      </c>
      <c r="I115" t="inlineStr"/>
      <c r="J115" t="inlineStr"/>
      <c r="K115" t="inlineStr">
        <is>
          <t>{"section_ref":"A10","evidence_cell":null,"readonly":false,"computed":false,"locked":false,"carried_from":null,"source":"participant","annex_ref":true,"cites_evidence":true,"verify_against":null,"guidance":"","anchor_cell":"C17","anchor_text":"The registered MADD version applicable to this report \u2014 Annex Ref ID","ref_cell":"B17","ref_text":"A10"}</t>
        </is>
      </c>
    </row>
    <row r="116">
      <c r="A116" t="inlineStr">
        <is>
          <t>field</t>
        </is>
      </c>
      <c r="B116" t="inlineStr">
        <is>
          <t>k_declaration</t>
        </is>
      </c>
      <c r="C116" t="inlineStr">
        <is>
          <t>11. Attachments &amp; sign-off</t>
        </is>
      </c>
      <c r="D116" t="inlineStr">
        <is>
          <t>F20</t>
        </is>
      </c>
      <c r="E116" t="inlineStr">
        <is>
          <t>I confirm that this Monitoring Report has been prepared in accordance with the monitoring plan in the registered MADD, that the data reported is complete and accurate, and that all deviations from the registered design have been declared in Section B</t>
        </is>
      </c>
      <c r="F116" t="inlineStr">
        <is>
          <t>boolean</t>
        </is>
      </c>
      <c r="G116" t="inlineStr"/>
      <c r="H116" t="inlineStr">
        <is>
          <t>required</t>
        </is>
      </c>
      <c r="I116" t="inlineStr">
        <is>
          <t>LST_YES_NO</t>
        </is>
      </c>
      <c r="J116" t="inlineStr"/>
      <c r="K116" t="inlineStr">
        <is>
          <t>{"section_ref":"D1","evidence_cell":null,"readonly":false,"computed":false,"locked":false,"carried_from":null,"source":"participant","annex_ref":false,"cites_evidence":false,"verify_against":null,"guidance":"","anchor_cell":"C20","anchor_text":"I confirm that this Monitoring Report has been prepared in accordance with the monitoring plan in the registered MADD, that the data reported is complete and accurate, and that all deviations from the registered design have been declared in Section B","ref_cell":"B20","ref_text":"D1"}</t>
        </is>
      </c>
    </row>
    <row r="117">
      <c r="A117" t="inlineStr">
        <is>
          <t>field</t>
        </is>
      </c>
      <c r="B117" t="inlineStr">
        <is>
          <t>k_signed_by</t>
        </is>
      </c>
      <c r="C117" t="inlineStr">
        <is>
          <t>11. Attachments &amp; sign-off</t>
        </is>
      </c>
      <c r="D117" t="inlineStr">
        <is>
          <t>F21</t>
        </is>
      </c>
      <c r="E117" t="inlineStr">
        <is>
          <t>Submitted by (full name)</t>
        </is>
      </c>
      <c r="F117" t="inlineStr">
        <is>
          <t>text-short</t>
        </is>
      </c>
      <c r="G117" t="inlineStr"/>
      <c r="H117" t="inlineStr">
        <is>
          <t>required</t>
        </is>
      </c>
      <c r="I117" t="inlineStr"/>
      <c r="J117" t="inlineStr"/>
      <c r="K117" t="inlineStr">
        <is>
          <t>{"section_ref":"D2","evidence_cell":null,"readonly":false,"computed":false,"locked":false,"carried_from":null,"source":"participant","annex_ref":false,"cites_evidence":false,"verify_against":null,"guidance":"","anchor_cell":"C21","anchor_text":"Submitted by (full name)","ref_cell":"B21","ref_text":"D2"}</t>
        </is>
      </c>
    </row>
    <row r="118">
      <c r="A118" t="inlineStr">
        <is>
          <t>field</t>
        </is>
      </c>
      <c r="B118" t="inlineStr">
        <is>
          <t>k_signed_position</t>
        </is>
      </c>
      <c r="C118" t="inlineStr">
        <is>
          <t>11. Attachments &amp; sign-off</t>
        </is>
      </c>
      <c r="D118" t="inlineStr">
        <is>
          <t>F22</t>
        </is>
      </c>
      <c r="E118" t="inlineStr">
        <is>
          <t>Designation / position</t>
        </is>
      </c>
      <c r="F118" t="inlineStr">
        <is>
          <t>text-short</t>
        </is>
      </c>
      <c r="G118" t="inlineStr"/>
      <c r="H118" t="inlineStr">
        <is>
          <t>required</t>
        </is>
      </c>
      <c r="I118" t="inlineStr"/>
      <c r="J118" t="inlineStr"/>
      <c r="K118" t="inlineStr">
        <is>
          <t>{"section_ref":"D3","evidence_cell":null,"readonly":false,"computed":false,"locked":false,"carried_from":null,"source":"participant","annex_ref":false,"cites_evidence":false,"verify_against":null,"guidance":"","anchor_cell":"C22","anchor_text":"Designation / position","ref_cell":"B22","ref_text":"D3"}</t>
        </is>
      </c>
    </row>
    <row r="119">
      <c r="A119" t="inlineStr">
        <is>
          <t>field</t>
        </is>
      </c>
      <c r="B119" t="inlineStr">
        <is>
          <t>k_signature_ref</t>
        </is>
      </c>
      <c r="C119" t="inlineStr">
        <is>
          <t>11. Attachments &amp; sign-off</t>
        </is>
      </c>
      <c r="D119" t="inlineStr">
        <is>
          <t>F23</t>
        </is>
      </c>
      <c r="E119" t="inlineStr">
        <is>
          <t>Signature — Annex Ref ID of the signed page</t>
        </is>
      </c>
      <c r="F119" t="inlineStr">
        <is>
          <t>text-short</t>
        </is>
      </c>
      <c r="G119" t="inlineStr"/>
      <c r="H119" t="inlineStr">
        <is>
          <t>required</t>
        </is>
      </c>
      <c r="I119" t="inlineStr"/>
      <c r="J119" t="inlineStr"/>
      <c r="K119" t="inlineStr">
        <is>
          <t>{"section_ref":"D4","evidence_cell":null,"readonly":false,"computed":false,"locked":false,"carried_from":null,"source":"participant","annex_ref":true,"cites_evidence":true,"verify_against":null,"guidance":"","anchor_cell":"C23","anchor_text":"Signature \u2014 Annex Ref ID of the signed page","ref_cell":"B23","ref_text":"D4"}</t>
        </is>
      </c>
    </row>
    <row r="120">
      <c r="A120" t="inlineStr">
        <is>
          <t>field</t>
        </is>
      </c>
      <c r="B120" t="inlineStr">
        <is>
          <t>k_signature_date</t>
        </is>
      </c>
      <c r="C120" t="inlineStr">
        <is>
          <t>11. Attachments &amp; sign-off</t>
        </is>
      </c>
      <c r="D120" t="inlineStr">
        <is>
          <t>F24</t>
        </is>
      </c>
      <c r="E120" t="inlineStr">
        <is>
          <t>Date of signature</t>
        </is>
      </c>
      <c r="F120" t="inlineStr">
        <is>
          <t>date</t>
        </is>
      </c>
      <c r="G120" t="inlineStr"/>
      <c r="H120" t="inlineStr">
        <is>
          <t>required</t>
        </is>
      </c>
      <c r="I120" t="inlineStr"/>
      <c r="J120" t="inlineStr"/>
      <c r="K120" t="inlineStr">
        <is>
          <t>{"section_ref":"D5","evidence_cell":null,"readonly":false,"computed":false,"locked":false,"carried_from":null,"source":"participant","annex_ref":false,"cites_evidence":false,"verify_against":null,"guidance":"","anchor_cell":"C24","anchor_text":"Date of signature","ref_cell":"B24","ref_text":"D5"}</t>
        </is>
      </c>
    </row>
    <row r="121">
      <c r="A121" t="inlineStr">
        <is>
          <t>field</t>
        </is>
      </c>
      <c r="B121" t="inlineStr">
        <is>
          <t>k_vvb_name</t>
        </is>
      </c>
      <c r="C121" t="inlineStr">
        <is>
          <t>11. Attachments &amp; sign-off</t>
        </is>
      </c>
      <c r="D121" t="inlineStr">
        <is>
          <t>F27</t>
        </is>
      </c>
      <c r="E121" t="inlineStr">
        <is>
          <t>Verification body name</t>
        </is>
      </c>
      <c r="F121" t="inlineStr">
        <is>
          <t>text-short</t>
        </is>
      </c>
      <c r="G121" t="inlineStr"/>
      <c r="H121" t="inlineStr">
        <is>
          <t>optional</t>
        </is>
      </c>
      <c r="I121" t="inlineStr"/>
      <c r="J121" t="inlineStr"/>
      <c r="K121" t="inlineStr">
        <is>
          <t>{"section_ref":"V1","evidence_cell":null,"readonly":true,"computed":false,"locked":true,"carried_from":"the verification report (Template M)","source":"participant","annex_ref":false,"cites_evidence":false,"verify_against":null,"guidance":"","anchor_cell":"C27","anchor_text":"Verification body name","ref_cell":"B27","ref_text":"V1"}</t>
        </is>
      </c>
    </row>
    <row r="122">
      <c r="A122" t="inlineStr">
        <is>
          <t>field</t>
        </is>
      </c>
      <c r="B122" t="inlineStr">
        <is>
          <t>k_vvb_accreditation</t>
        </is>
      </c>
      <c r="C122" t="inlineStr">
        <is>
          <t>11. Attachments &amp; sign-off</t>
        </is>
      </c>
      <c r="D122" t="inlineStr">
        <is>
          <t>F28</t>
        </is>
      </c>
      <c r="E122" t="inlineStr">
        <is>
          <t>Accreditation reference</t>
        </is>
      </c>
      <c r="F122" t="inlineStr">
        <is>
          <t>text-short</t>
        </is>
      </c>
      <c r="G122" t="inlineStr"/>
      <c r="H122" t="inlineStr">
        <is>
          <t>optional</t>
        </is>
      </c>
      <c r="I122" t="inlineStr"/>
      <c r="J122" t="inlineStr"/>
      <c r="K122" t="inlineStr">
        <is>
          <t>{"section_ref":"V2","evidence_cell":null,"readonly":true,"computed":false,"locked":true,"carried_from":"the verification report (Template M)","source":"participant","annex_ref":false,"cites_evidence":false,"verify_against":null,"guidance":"","anchor_cell":"C28","anchor_text":"Accreditation reference","ref_cell":"B28","ref_text":"V2"}</t>
        </is>
      </c>
    </row>
    <row r="123">
      <c r="A123" t="inlineStr">
        <is>
          <t>field</t>
        </is>
      </c>
      <c r="B123" t="inlineStr">
        <is>
          <t>k_vvb_opinion</t>
        </is>
      </c>
      <c r="C123" t="inlineStr">
        <is>
          <t>11. Attachments &amp; sign-off</t>
        </is>
      </c>
      <c r="D123" t="inlineStr">
        <is>
          <t>F29</t>
        </is>
      </c>
      <c r="E123" t="inlineStr">
        <is>
          <t>Verification opinion</t>
        </is>
      </c>
      <c r="F123" t="inlineStr">
        <is>
          <t>text-short</t>
        </is>
      </c>
      <c r="G123" t="inlineStr"/>
      <c r="H123" t="inlineStr">
        <is>
          <t>optional</t>
        </is>
      </c>
      <c r="I123" t="inlineStr"/>
      <c r="J123" t="inlineStr"/>
      <c r="K123" t="inlineStr">
        <is>
          <t>{"section_ref":"V3","evidence_cell":null,"readonly":true,"computed":false,"locked":true,"carried_from":"the verification report (Template M)","source":"participant","annex_ref":false,"cites_evidence":false,"verify_against":null,"guidance":"","anchor_cell":"C29","anchor_text":"Verification opinion","ref_cell":"B29","ref_text":"V3"}</t>
        </is>
      </c>
    </row>
    <row r="124">
      <c r="A124" t="inlineStr">
        <is>
          <t>field</t>
        </is>
      </c>
      <c r="B124" t="inlineStr">
        <is>
          <t>k_vvb_date</t>
        </is>
      </c>
      <c r="C124" t="inlineStr">
        <is>
          <t>11. Attachments &amp; sign-off</t>
        </is>
      </c>
      <c r="D124" t="inlineStr">
        <is>
          <t>F30</t>
        </is>
      </c>
      <c r="E124" t="inlineStr">
        <is>
          <t>Date of verification opinion</t>
        </is>
      </c>
      <c r="F124" t="inlineStr">
        <is>
          <t>text-short</t>
        </is>
      </c>
      <c r="G124" t="inlineStr"/>
      <c r="H124" t="inlineStr">
        <is>
          <t>optional</t>
        </is>
      </c>
      <c r="I124" t="inlineStr"/>
      <c r="J124" t="inlineStr"/>
      <c r="K124" t="inlineStr">
        <is>
          <t>{"section_ref":"V4","evidence_cell":null,"readonly":true,"computed":false,"locked":true,"carried_from":"the verification report (Template M)","source":"participant","annex_ref":false,"cites_evidence":false,"verify_against":null,"guidance":"","anchor_cell":"C30","anchor_text":"Date of verification opinion","ref_cell":"B30","ref_text":"V4"}</t>
        </is>
      </c>
    </row>
    <row r="125">
      <c r="A125" t="inlineStr">
        <is>
          <t>table</t>
        </is>
      </c>
      <c r="B125" t="inlineStr">
        <is>
          <t>evidence_register</t>
        </is>
      </c>
      <c r="C125" t="inlineStr">
        <is>
          <t>Evidence Register</t>
        </is>
      </c>
      <c r="D125" t="inlineStr">
        <is>
          <t>B6:G45</t>
        </is>
      </c>
      <c r="E125" t="inlineStr">
        <is>
          <t>Evidence register</t>
        </is>
      </c>
      <c r="F125" t="inlineStr">
        <is>
          <t>table</t>
        </is>
      </c>
      <c r="G125" t="inlineStr"/>
      <c r="H125" t="inlineStr">
        <is>
          <t>optional</t>
        </is>
      </c>
      <c r="I125" t="inlineStr"/>
      <c r="J125" t="inlineStr"/>
      <c r="K125" t="inlineStr">
        <is>
          <t>{"header_row":5,"first_row":6,"last_row":45,"anchor_cell":"B2","anchor_text":"Evidence register \u2014 annexes, photographs, maps and certificates","header_anchors":[{"key":"annex_ref_id","cell":"B5","text":"Annex Ref ID"},{"key":"title","cell":"C5","text":"Title / description"},{"key":"evidence_type","cell":"D5","text":"Evidence type"},{"key":"referenced_in","cell":"E5","text":"Referenced in (sheet \u00b7 field)"},{"key":"file_name","cell":"F5","text":"File name you will upload"},{"key":"capture_date","cell":"G5","text":"Capture / issue date"}],"columns":[{"key":"annex_ref_id","col":"B","dtype":"text-short"},{"key":"title","col":"C","dtype":"text-short"},{"key":"evidence_type","col":"D","dtype":"single-select","list":"LST_EVIDENCE_TYPE"},{"key":"referenced_in","col":"E","dtype":"text-short"},{"key":"file_name","col":"F","dtype":"text-short"},{"key":"capture_date","col":"G","dtype":"dat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sheetData>
    <row r="1">
      <c r="A1" t="inlineStr">
        <is>
          <t>MCRS_TEMPLATE_SCHEMA_V2</t>
        </is>
      </c>
      <c r="B1" t="inlineStr"/>
      <c r="C1" t="inlineStr">
        <is>
          <t>signature_scheme</t>
        </is>
      </c>
    </row>
    <row r="2">
      <c r="A2" t="inlineStr">
        <is>
          <t>c88375dd42852fa56ad2fab75193dfb576b427985c01d74295671b2d436e78c0</t>
        </is>
      </c>
      <c r="B2" t="inlineStr"/>
      <c r="C2" t="inlineStr">
        <is>
          <t>signature</t>
        </is>
      </c>
    </row>
    <row r="3">
      <c r="A3" t="inlineStr">
        <is>
          <t>159976</t>
        </is>
      </c>
      <c r="B3" t="inlineStr"/>
      <c r="C3" t="inlineStr">
        <is>
          <t>signing_key_id</t>
        </is>
      </c>
    </row>
    <row r="4">
      <c r="A4" t="inlineStr">
        <is>
          <t>{"build_date":"2026-07-25","checks":[{"description":"0. Cover 0.1 \u2014 \u201cRegulatory track\u201d is completed","id":"REQ\u00b7k_article_track","needs_sources":[],"reads_fields":["k_article_track"],"reads_tables":[],"rule":{"of":{"id":"k_article_track","t":"field"},"op":"filled"},"scope":"workbook","severity":"blocking"},{"description":"0. Cover 0.2 \u2014 \u201cTitle of the project activity\u201d matches the record MCRS holds","id":"REG\u00b7k_activity_title","needs_sources":["map_account_record","registry_data"],"reads_fields":[],"reads_tables":[],"rule":{"of":[{"op":"needs","sources":["registry_data"]},{"op":"needs","sources":["map_account_record"]}],"op":"and"},"scope":"server","severity":"blocking"},{"description":"0. Cover 0.3 \u2014 \u201cAssigned MA-ID by the Environmental Affairs Department\u201d matches the record MCRS holds","id":"REG\u00b7k_ma_id","needs_sources":["map_account_record","registry_data"],"reads_fields":[],"reads_tables":[],"rule":{"of":[{"op":"needs","sources":["registry_data"]},{"op":"needs","sources":["map_account_record"]}],"op":"and"},"scope":"server","severity":"blocking"},{"description":"0. Cover 0.4 \u2014 \u201cMAP-ID\u201d matches the record MCRS holds","id":"REG\u00b7k_map_id","needs_sources":["map_account_record","registry_data"],"reads_fields":[],"reads_tables":[],"rule":{"of":[{"op":"needs","sources":["registry_data"]},{"op":"needs","sources":["map_account_record"]}],"op":"and"},"scope":"server","severity":"blocking"},{"description":"0. Cover 0.5 \u2014 \u201cVersion number of the MADD that is applicable to this monitoring report\u201d is completed","id":"REQ\u00b7k_madd_version","needs_sources":[],"reads_fields":["k_madd_version"],"reads_tables":[],"rule":{"of":{"id":"k_madd_version","t":"field"},"op":"filled"},"scope":"workbook","severity":"blocking"},{"description":"0. Cover 0.6 \u2014 \u201cVersion number of this monitoring report\u201d is completed","id":"REQ\u00b7k_mr_version","needs_sources":[],"reads_fields":["k_mr_version"],"reads_tables":[],"rule":{"of":{"id":"k_mr_version","t":"field"},"op":"filled"},"scope":"workbook","severity":"blocking"},{"description":"0. Cover 0.7 \u2014 \u201cCompletion date of this monitoring report\u201d is completed","id":"REQ\u00b7k_mr_completion_date","needs_sources":[],"reads_fields":["k_mr_completion_date"],"reads_tables":[],"rule":{"of":{"id":"k_mr_completion_date","t":"field"},"op":"filled"},"scope":"workbook","severity":"blocking"},{"description":"0. Cover 0.8 \u2014 \u201cMonitoring period number\u201d is completed","id":"REQ\u00b7k_monitoring_period_number","needs_sources":[],"reads_fields":["k_monitoring_period_number"],"reads_tables":[],"rule":{"of":{"id":"k_monitoring_period_number","t":"field"},"op":"filled"},"scope":"workbook","severity":"blocking"},{"description":"0. Cover 0.9 \u2014 \u201cMonitoring period \u2014 start date\u201d is completed","id":"REQ\u00b7k_mp_start_date","needs_sources":[],"reads_fields":["k_mp_start_date"],"reads_tables":[],"rule":{"of":{"id":"k_mp_start_date","t":"field"},"op":"filled"},"scope":"workbook","severity":"blocking"},{"description":"0. Cover 0.10 \u2014 \u201cMonitoring period \u2014 end date\u201d is completed","id":"REQ\u00b7k_mp_end_date","needs_sources":[],"reads_fields":["k_mp_end_date"],"reads_tables":[],"rule":{"of":{"id":"k_mp_end_date","t":"field"},"op":"filled"},"scope":"workbook","severity":"blocking"},{"description":"0. Cover 0.12 \u2014 \u201cMonitoring report number for this monitoring period\u201d is completed","id":"REQ\u00b7k_mr_number_for_period","needs_sources":[],"reads_fields":["k_mr_number_for_period"],"reads_tables":[],"rule":{"of":{"id":"k_mr_number_for_period","t":"field"},"op":"filled"},"scope":"workbook","severity":"blocking"},{"description":"0. Cover 0.15 \u2014 \u201cIs this monitoring period different from the period in the monitoring report already pub\u201d is completed","id":"REQ\u00b7k_mp_differs_from_published","needs_sources":[],"reads_fields":["k_mp_differs_from_published"],"reads_tables":[],"rule":{"of":{"id":"k_mp_differs_from_published","t":"field"},"op":"filled"},"scope":"workbook","severity":"blocking"},{"description":"0. Cover 0.17 \u2014 \u201cCrediting period type\u201d is completed","id":"REQ\u00b7k_crediting_period_type","needs_sources":[],"reads_fields":["k_crediting_period_type"],"reads_tables":[],"rule":{"of":{"id":"k_crediting_period_type","t":"field"},"op":"filled"},"scope":"workbook","severity":"blocking"},{"description":"0. Cover 0.18 \u2014 \u201cCrediting period start date\u201d is completed","id":"REQ\u00b7k_crediting_period_start","needs_sources":[],"reads_fields":["k_crediting_period_start"],"reads_tables":[],"rule":{"of":{"id":"k_crediting_period_start","t":"field"},"op":"filled"},"scope":"workbook","severity":"blocking"},{"description":"0. Cover 0.19 \u2014 \u201cCrediting period end date\u201d is completed","id":"REQ\u00b7k_crediting_period_end","needs_sources":[],"reads_fields":["k_crediting_period_end"],"reads_tables":[],"rule":{"of":{"id":"k_crediting_period_end","t":"field"},"op":"filled"},"scope":"workbook","severity":"blocking"},{"description":"0. Cover 0.20 \u2014 \u201cScale of the Mitigation Activity\u201d is completed","id":"REQ\u00b7k_activity_scale","needs_sources":[],"reads_fields":["k_activity_scale"],"reads_tables":[],"rule":{"of":{"id":"k_activity_scale","t":"field"},"op":"filled"},"scope":"workbook","severity":"blocking"},{"description":"0. Cover 0.21 \u2014 \u201cSign convention applied\u201d is completed","id":"REQ\u00b7k_sign_convention","needs_sources":[],"reads_fields":["k_sign_convention"],"reads_tables":[],"rule":{"of":{"id":"k_sign_convention","t":"field"},"op":"filled"},"scope":"workbook","severity":"blocking"},{"description":"0. Cover 0.22 \u2014 \u201cTransferring participating Party\u201d is completed","id":"REQ\u00b7k_transferring_party","needs_sources":[],"reads_fields":["k_transferring_party"],"reads_tables":[],"rule":{"of":{"id":"k_transferring_party","t":"field"},"op":"filled"},"scope":"workbook","severity":"blocking"},{"description":"0. Cover 0.24 \u2014 \u201cApplied methodology standard\u201d is completed","id":"REQ\u00b7k_applied_methodology_standard","needs_sources":[],"reads_fields":["k_applied_methodology_standard"],"reads_tables":[],"rule":{"of":{"id":"k_applied_methodology_standard","t":"field"},"op":"filled"},"scope":"workbook","severity":"blocking"},{"description":"0. Cover 0.25 \u2014 \u201cApplied methodology identifier and version\u201d is completed","id":"REQ\u00b7k_applied_methodology_id","needs_sources":[],"reads_fields":["k_applied_methodology_id"],"reads_tables":[],"rule":{"of":{"id":"k_applied_methodology_id","t":"field"},"op":"filled"},"scope":"workbook","severity":"blocking"},{"description":"0. Cover 0.27 \u2014 \u201cSectoral scope\u201d is completed","id":"REQ\u00b7k_sectoral_scope","needs_sources":[],"reads_fields":["k_sectoral_scope"],"reads_tables":[],"rule":{"of":{"id":"k_sectoral_scope","t":"field"},"op":"filled"},"scope":"workbook","severity":"blocking"},{"description":"0. Cover 0.28 \u2014 \u201cGlobal warming potential values applied\u201d is completed","id":"REQ\u00b7k_gwp_source","needs_sources":[],"reads_fields":["k_gwp_source"],"reads_tables":[],"rule":{"of":{"id":"k_gwp_source","t":"field"},"op":"filled"},"scope":"workbook","severity":"blocking"},{"description":"0. Cover 0.33 \u2014 \u201cAmount estimated ex-ante for this monitoring period in the MADD\u201d is completed","id":"REQ\u00b7k_ex_ante_madd_amount_cover","needs_sources":[],"reads_fields":["k_ex_ante_madd_amount_cover"],"reads_tables":[],"rule":{"of":{"id":"k_ex_ante_madd_amount_cover","t":"field"},"op":"filled"},"scope":"workbook","severity":"blocking"},{"description":"1. Section A 1A \u2014 \u201cGeneral description of Mitigation Activity\u201d is completed","id":"REQ\u00b7k_1a_general_description","needs_sources":[],"reads_fields":["k_1a_general_description"],"reads_tables":[],"rule":{"of":{"id":"k_1a_general_description","t":"field"},"op":"filled"},"scope":"workbook","severity":"blocking"},{"description":"1. Section A 2A \u2014 \u201cLocation of Mitigation Activity, including coordinates\u201d is completed","id":"REQ\u00b7k_2a_location","needs_sources":[],"reads_fields":["k_2a_location"],"reads_tables":[],"rule":{"of":{"id":"k_2a_location","t":"field"},"op":"filled"},"scope":"workbook","severity":"blocking"},{"description":"1. Section A 2A.1 \u2014 \u201cDistrict(s)\u201d is completed","id":"REQ\u00b7k_2a_district","needs_sources":[],"reads_fields":["k_2a_district"],"reads_tables":[],"rule":{"of":{"id":"k_2a_district","t":"field"},"op":"filled"},"scope":"workbook","severity":"blocking"},{"description":"1. Section A 2A.2 \u2014 \u201cLatitude\u201d is completed","id":"REQ\u00b7k_2a_latitude","needs_sources":[],"reads_fields":["k_2a_latitude"],"reads_tables":[],"rule":{"of":{"id":"k_2a_latitude","t":"field"},"op":"filled"},"scope":"workbook","severity":"blocking"},{"description":"1. Section A 2A.3 \u2014 \u201cLongitude\u201d is completed","id":"REQ\u00b7k_2a_longitude","needs_sources":[],"reads_fields":["k_2a_longitude"],"reads_tables":[],"rule":{"of":{"id":"k_2a_longitude","t":"field"},"op":"filled"},"scope":"workbook","severity":"blocking"},{"description":"1. Section A 4A \u2014 \u201cReferences to applied methodologies and standardized baselines\u201d is completed","id":"REQ\u00b7k_4a_methodology_references","needs_sources":[],"reads_fields":["k_4a_methodology_references"],"reads_tables":[],"rule":{"of":{"id":"k_4a_methodology_references","t":"field"},"op":"filled"},"scope":"workbook","severity":"blocking"},{"description":"1. Section A \u2014 table \u201c3.1A Involved Parties\u201d has at least 2 completed row(s)","id":"TBL\u00b7k_3a_parties","needs_sources":[],"reads_fields":[],"reads_tables":["k_3a_parties"],"rule":{"of":[{"t":"count","table":"k_3a_parties"},{"t":"lit","v":2}],"op":"gte"},"scope":"workbook","severity":"blocking"},{"description":"1. Section A \u2014 table \u201c3.2A / 3.3A Mitigation Activity Participants\u201d has at least 1 completed row(s)","id":"TBL\u00b7k_3a_participants","needs_sources":[],"reads_fields":[],"reads_tables":["k_3a_participants"],"rule":{"of":[{"t":"count","table":"k_3a_participants"},{"t":"lit","v":1}],"op":"gte"},"scope":"workbook","severity":"blocking"},{"description":"2. Section B 1B \u2014 \u201cDescription of implemented Mitigation Activity\u201d is completed","id":"REQ\u00b7k_1b_implemented_description","needs_sources":[],"reads_fields":["k_1b_implemented_description"],"reads_tables":[],"rule":{"of":{"id":"k_1b_implemented_description","t":"field"},"op":"filled"},"scope":"workbook","severity":"blocking"},{"description":"2. Section B 2B \u2014 \u201cPost-registration changes \u2014 summary\u201d is completed","id":"REQ\u00b7k_2b_post_registration_changes","needs_sources":[],"reads_fields":["k_2b_post_registration_changes"],"reads_tables":[],"rule":{"of":{"id":"k_2b_post_registration_changes","t":"field"},"op":"filled"},"scope":"workbook","severity":"blocking"},{"description":"3. Section C 1C \u2014 \u201cDescription of the Monitoring System\u201d is completed","id":"REQ\u00b7k_1c_monitoring_system_description","needs_sources":[],"reads_fields":["k_1c_monitoring_system_description"],"reads_tables":[],"rule":{"of":{"id":"k_1c_monitoring_system_description","t":"field"},"op":"filled"},"scope":"workbook","severity":"blocking"},{"description":"3. Section C 1C.1 \u2014 \u201cOrganisational responsibilities for monitoring\u201d is completed","id":"REQ\u00b7k_1c_responsibilities","needs_sources":[],"reads_fields":["k_1c_responsibilities"],"reads_tables":[],"rule":{"of":{"id":"k_1c_responsibilities","t":"field"},"op":"filled"},"scope":"workbook","severity":"blocking"},{"description":"3. Section C 1C.2 \u2014 \u201cData flow from measurement to reported figure\u201d is completed","id":"REQ\u00b7k_1c_data_flow","needs_sources":[],"reads_fields":["k_1c_data_flow"],"reads_tables":[],"rule":{"of":{"id":"k_1c_data_flow","t":"field"},"op":"filled"},"scope":"workbook","severity":"blocking"},{"description":"3. Section C 1C.3 \u2014 \u201cData archiving arrangements\u201d is completed","id":"REQ\u00b7k_1c_archiving","needs_sources":[],"reads_fields":["k_1c_archiving"],"reads_tables":[],"rule":{"of":{"id":"k_1c_archiving","t":"field"},"op":"filled"},"scope":"workbook","severity":"blocking"},{"description":"3. Section C 1C.4 \u2014 \u201cRecord retention period\u201d is completed","id":"REQ\u00b7k_1c_retention_years","needs_sources":[],"reads_fields":["k_1c_retention_years"],"reads_tables":[],"rule":{"of":{"id":"k_1c_retention_years","t":"field"},"op":"filled"},"scope":"workbook","severity":"blocking"},{"description":"3. Section C 1C.5 \u2014 \u201cProcedure for missing data and data gaps\u201d is completed","id":"REQ\u00b7k_1c_missing_data","needs_sources":[],"reads_fields":["k_1c_missing_data"],"reads_tables":[],"rule":{"of":{"id":"k_1c_missing_data","t":"field"},"op":"filled"},"scope":"workbook","severity":"blocking"},{"description":"3. Section C 1C.6 \u2014 \u201cInternal audit and training arrangements\u201d is completed","id":"REQ\u00b7k_1c_internal_audit","needs_sources":[],"reads_fields":["k_1c_internal_audit"],"reads_tables":[],"rule":{"of":{"id":"k_1c_internal_audit","t":"field"},"op":"filled"},"scope":"workbook","severity":"blocking"},{"description":"4. Section D ex-ante \u2014 table \u201c1D. Data or parameter fixed ex-ante\u201d has at least 1 completed row(s)","id":"TBL\u00b7k_param_exante","needs_sources":[],"reads_fields":[],"reads_tables":["k_param_exante"],"rule":{"of":[{"t":"count","table":"k_param_exante"},{"t":"lit","v":1}],"op":"gte"},"scope":"workbook","severity":"blocking"},{"description":"5. Section D monitored \u2014 table \u201c2D. Monitored data or parameter\u201d has at least 1 completed row(s)","id":"TBL\u00b7k_param_monitored","needs_sources":[],"reads_fields":[],"reads_tables":["k_param_monitored"],"rule":{"of":[{"t":"count","table":"k_param_monitored"},{"t":"lit","v":1}],"op":"gte"},"scope":"workbook","severity":"blocking"},{"description":"6. Section D sampling 3D.0 \u2014 \u201cDoes the methodology rely on sampling or surveys?\u201d is completed","id":"REQ\u00b7k_3d_sampling_applies","needs_sources":[],"reads_fields":["k_3d_sampling_applies"],"reads_tables":[],"rule":{"of":{"id":"k_3d_sampling_applies","t":"field"},"op":"filled"},"scope":"workbook","severity":"blocking"},{"description":"7. Section E steps 1E \u2014 \u201cCalculation of baseline emissions or baseline net removals\u201d is completed","id":"REQ\u00b7k_1e_baseline_calculation","needs_sources":[],"reads_fields":["k_1e_baseline_calculation"],"reads_tables":[],"rule":{"of":{"id":"k_1e_baseline_calculation","t":"field"},"op":"filled"},"scope":"workbook","severity":"blocking"},{"description":"7. Section E steps \u2014 table \u201c1E calculation lines\u201d has at least 1 completed row(s)","id":"TBL\u00b7k_1e_lines","needs_sources":[],"reads_fields":[],"reads_tables":["k_1e_lines"],"rule":{"of":[{"t":"count","table":"k_1e_lines"},{"t":"lit","v":1}],"op":"gte"},"scope":"workbook","severity":"blocking"},{"description":"7. Section E steps 2E \u2014 \u201cCalculation of project emissions or actual net removals\u201d is completed","id":"REQ\u00b7k_2e_project_calculation","needs_sources":[],"reads_fields":["k_2e_project_calculation"],"reads_tables":[],"rule":{"of":{"id":"k_2e_project_calculation","t":"field"},"op":"filled"},"scope":"workbook","severity":"blocking"},{"description":"7. Section E steps \u2014 table \u201c2E calculation lines\u201d has at least 1 completed row(s)","id":"TBL\u00b7k_2e_lines","needs_sources":[],"reads_fields":[],"reads_tables":["k_2e_lines"],"rule":{"of":[{"t":"count","table":"k_2e_lines"},{"t":"lit","v":1}],"op":"gte"},"scope":"workbook","severity":"blocking"},{"description":"7. Section E steps 3E.0 \u2014 \u201cDoes the applied methodology define leakage?\u201d is completed","id":"REQ\u00b7k_3e_leakage_applies","needs_sources":[],"reads_fields":["k_3e_leakage_applies"],"reads_tables":[],"rule":{"of":{"id":"k_3e_leakage_applies","t":"field"},"op":"filled"},"scope":"workbook","severity":"blocking"},{"description":"8. Section E result \u2014 table \u201cVintage allocation of the net result\u201d has at least 1 completed row(s)","id":"TBL\u00b7k_4e_vintage","needs_sources":[],"reads_fields":[],"reads_tables":["k_4e_vintage"],"rule":{"of":[{"t":"count","table":"k_4e_vintage"},{"t":"lit","v":1}],"op":"gte"},"scope":"workbook","severity":"blocking"},{"description":"9. Section E 5E-8E 6E \u2014 \u201cExplanation of calculation of the amount estimated ex-ante for this monitoring period in\u201d is completed","id":"REQ\u00b7k_6e_ex_ante_explanation","needs_sources":[],"reads_fields":["k_6e_ex_ante_explanation"],"reads_tables":[],"rule":{"of":{"id":"k_6e_ex_ante_explanation","t":"field"},"op":"filled"},"scope":"workbook","severity":"blocking"},{"description":"10. Section F SD 1F \u2014 \u201cSummary of sustainable development performance during this monitoring period\u201d is completed","id":"REQ\u00b7k_1f_sd_summary","needs_sources":[],"reads_fields":["k_1f_sd_summary"],"reads_tables":[],"rule":{"of":{"id":"k_1f_sd_summary","t":"field"},"op":"filled"},"scope":"workbook","severity":"blocking"},{"description":"10. Section F SD \u2014 table \u201cSDG indicator performance\u201d has at least 1 completed row(s)","id":"TBL\u00b7k_1f_sd_indicators","needs_sources":[],"reads_fields":[],"reads_tables":["k_1f_sd_indicators"],"rule":{"of":[{"t":"count","table":"k_1f_sd_indicators"},{"t":"lit","v":1}],"op":"gte"},"scope":"workbook","severity":"blocking"},{"description":"10. Section F SD 2F \u2014 \u201cSafeguard performance and any incident during this monitoring period\u201d is completed","id":"REQ\u00b7k_2f_safeguards_summary","needs_sources":[],"reads_fields":["k_2f_safeguards_summary"],"reads_tables":[],"rule":{"of":{"id":"k_2f_safeguards_summary","t":"field"},"op":"filled"},"scope":"workbook","severity":"blocking"},{"description":"10. Section F SD \u2014 table \u201cSafeguard monitoring\u201d has at least 1 completed row(s)","id":"TBL\u00b7k_2f_safeguards","needs_sources":[],"reads_fields":[],"reads_tables":["k_2f_safeguards"],"rule":{"of":[{"t":"count","table":"k_2f_safeguards"},{"t":"lit","v":1}],"op":"gte"},"scope":"workbook","severity":"blocking"},{"description":"10. Section F SD 3F \u2014 \u201cStakeholder engagement during this monitoring period\u201d is completed","id":"REQ\u00b7k_3f_stakeholder_activity","needs_sources":[],"reads_fields":["k_3f_stakeholder_activity"],"reads_tables":[],"rule":{"of":{"id":"k_3f_stakeholder_activity","t":"field"},"op":"filled"},"scope":"workbook","severity":"blocking"},{"description":"10. Section F SD 4F \u2014 \u201cDid any reversal of emission reductions or removals occur during this monitoring period?\u201d is completed","id":"REQ\u00b7k_4f_reversal_occurred","needs_sources":[],"reads_fields":["k_4f_reversal_occurred"],"reads_tables":[],"rule":{"of":{"id":"k_4f_reversal_occurred","t":"field"},"op":"filled"},"scope":"workbook","severity":"blocking"},{"description":"11. Attachments &amp; sign-off A1 \u2014 \u201cMonitoring report in clean format \u2014 Annex Ref ID\u201d is completed","id":"REQ\u00b7k_att_clean","needs_sources":[],"reads_fields":["k_att_clean"],"reads_tables":[],"rule":{"of":{"id":"k_att_clean","t":"field"},"op":"filled"},"scope":"workbook","severity":"blocking"},{"description":"11. Attachments &amp; sign-off A3 \u2014 \u201cRaw monitoring data export \u2014 Annex Ref ID\u201d is completed","id":"REQ\u00b7k_att_raw_data","needs_sources":[],"reads_fields":["k_att_raw_data"],"reads_tables":[],"rule":{"of":{"id":"k_att_raw_data","t":"field"},"op":"filled"},"scope":"workbook","severity":"blocking"},{"description":"11. Attachments &amp; sign-off A6 \u2014 \u201cSite and equipment photographs \u2014 Annex Ref ID\u201d is completed","id":"REQ\u00b7k_att_photos","needs_sources":[],"reads_fields":["k_att_photos"],"reads_tables":[],"rule":{"of":{"id":"k_att_photos","t":"field"},"op":"filled"},"scope":"workbook","severity":"blocking"},{"description":"11. Attachments &amp; sign-off A7 \u2014 \u201cMap or GIS boundary file \u2014 Annex Ref ID\u201d is completed","id":"REQ\u00b7k_att_maps","needs_sources":[],"reads_fields":["k_att_maps"],"reads_tables":[],"rule":{"of":{"id":"k_att_maps","t":"field"},"op":"filled"},"scope":"workbook","severity":"blocking"},{"description":"11. Attachments &amp; sign-off A10 \u2014 \u201cThe registered MADD version applicable to this report \u2014 Annex Ref ID\u201d is completed","id":"REQ\u00b7k_att_madd","needs_sources":[],"reads_fields":["k_att_madd"],"reads_tables":[],"rule":{"of":{"id":"k_att_madd","t":"field"},"op":"filled"},"scope":"workbook","severity":"blocking"},{"description":"11. Attachments &amp; sign-off D1 \u2014 \u201cI confirm that this Monitoring Report has been prepared in accordance with the monitorin\u201d is completed","id":"REQ\u00b7k_declaration","needs_sources":[],"reads_fields":["k_declaration"],"reads_tables":[],"rule":{"of":{"id":"k_declaration","t":"field"},"op":"filled"},"scope":"workbook","severity":"blocking"},{"description":"11. Attachments &amp; sign-off D2 \u2014 \u201cSubmitted by (full name)\u201d is completed","id":"REQ\u00b7k_signed_by","needs_sources":[],"reads_fields":["k_signed_by"],"reads_tables":[],"rule":{"of":{"id":"k_signed_by","t":"field"},"op":"filled"},"scope":"workbook","severity":"blocking"},{"description":"11. Attachments &amp; sign-off D3 \u2014 \u201cDesignation / position\u201d is completed","id":"REQ\u00b7k_signed_position","needs_sources":[],"reads_fields":["k_signed_position"],"reads_tables":[],"rule":{"of":{"id":"k_signed_position","t":"field"},"op":"filled"},"scope":"workbook","severity":"blocking"},{"description":"11. Attachments &amp; sign-off D4 \u2014 \u201cSignature \u2014 Annex Ref ID of the signed page\u201d is completed","id":"REQ\u00b7k_signature_ref","needs_sources":[],"reads_fields":["k_signature_ref"],"reads_tables":[],"rule":{"of":{"id":"k_signature_ref","t":"field"},"op":"filled"},"scope":"workbook","severity":"blocking"},{"description":"11. Attachments &amp; sign-off D5 \u2014 \u201cDate of signature\u201d is completed","id":"REQ\u00b7k_signature_date","needs_sources":[],"reads_fields":["k_signature_date"],"reads_tables":[],"rule":{"of":{"id":"k_signature_date","t":"field"},"op":"filled"},"scope":"workbook","severity":"blocking"},{"description":"The monitoring period end date is after its start date","id":"X\u00b7MP-ORDER","needs_sources":[],"reads_fields":["k_mp_end_date","k_mp_start_date"],"reads_tables":[],"rule":{"of":[{"of":{"id":"k_mp_end_date","t":"field"},"t":"date"},{"of":{"id":"k_mp_start_date","t":"field"},"t":"date"}],"op":"gt"},"scope":"workbook","severity":"blocking"},{"description":"The report completion date is on or after the end of the monitoring period","id":"X\u00b7MP-COMPLETE","needs_sources":[],"reads_fields":["k_mp_end_date","k_mr_completion_date"],"reads_tables":[],"rule":{"of":[{"of":{"id":"k_mr_completion_date","t":"field"},"t":"date"},{"of":{"id":"k_mp_end_date","t":"field"},"t":"date"}],"op":"gte"},"scope":"workbook","severity":"blocking"},{"description":"The monitoring period starts the day after the previous one ended, or a gap is justified","id":"X\u00b7MP-CONTIG","needs_sources":["previous_monitoring_period"],"reads_fields":["k_monitoring_period_number","k_mp_gap_justification","k_prior_period_end"],"reads_tables":[],"rule":{"of":[{"op":"needs","sources":["previous_monitoring_period"]},{"of":[{"of":[{"id":"k_monitoring_period_number","t":"field"},{"t":"lit","v":1}],"op":"gt"},{"of":[{"of":{"id":"k_prior_period_end","t":"field"},"op":"filled"},{"of":{"id":"k_mp_gap_justification","t":"field"},"op":"filled"}],"op":"or"}],"op":"implies"}],"op":"and"},"scope":"server","severity":"advisory"},{"description":"The monitoring period falls entirely inside the crediting period","id":"X\u00b7MP-CONTAIN","needs_sources":[],"reads_fields":["k_crediting_period_end","k_crediting_period_start","k_mp_end_date","k_mp_start_date"],"reads_tables":[],"rule":{"of":[{"of":[{"of":{"id":"k_mp_start_date","t":"field"},"t":"date"},{"of":{"id":"k_crediting_period_start","t":"field"},"t":"date"}],"op":"gte"},{"of":[{"of":{"id":"k_mp_end_date","t":"field"},"t":"date"},{"of":{"id":"k_crediting_period_end","t":"field"},"t":"date"}],"op":"lte"}],"op":"and"},"scope":"workbook","severity":"blocking"},{"description":"The crediting period does not start before 1 January 2021","id":"X\u00b7CP-2021","needs_sources":[],"reads_fields":["k_crediting_period_start"],"reads_tables":[],"rule":{"of":[{"of":{"id":"k_crediting_period_start","t":"field"},"t":"year"},{"t":"lit","v":2021}],"op":"gte"},"scope":"workbook","severity":"blocking"},{"description":"Where the period differs from the published report, the original period is stated","id":"X\u00b7PUBLISHED","needs_sources":["published_report"],"reads_fields":["k_mp_differs_from_published","k_mp_original_published_period"],"reads_tables":[],"rule":{"of":[{"op":"needs","sources":["published_report"]},{"of":[{"of":[{"id":"k_mp_differs_from_published","t":"field"},{"t":"lit","v":"Yes"}],"op":"eq"},{"of":{"id":"k_mp_original_published_period","t":"field"},"op":"filled"}],"op":"implies"}],"op":"and"},"scope":"server","severity":"blocking"},{"description":"The vintage allocation equals baseline minus project minus leakage","id":"X\u00b7BALANCE","needs_sources":[],"reads_fields":["k_4e_net_balance","k_4e_total_amount"],"reads_tables":[],"rule":{"of":[{"id":"k_4e_net_balance","t":"field"},{"id":"k_4e_total_amount","t":"field"},{"t":"lit","v":0.5}],"op":"close"},"scope":"workbook","severity":"blocking"},{"description":"The total achieved amount is not negative","id":"X\u00b7NONNEG","needs_sources":[],"reads_fields":["k_4e_total_amount"],"reads_tables":[],"rule":{"of":[{"id":"k_4e_total_amount","t":"field"},{"t":"lit","v":0}],"op":"gte"},"scope":"workbook","severity":"blocking"},{"description":"Exactly one 1E calculation line is marked as the section result","id":"X\u00b71E-RESULT","needs_sources":[],"reads_fields":[],"reads_tables":["k_1e_lines"],"rule":{"of":[{"col":"is_subtotal","of":{"t":"lit","v":"Yes"},"t":"count_where","table":"k_1e_lines","test":"eq"},{"t":"lit","v":1}],"op":"eq"},"scope":"workbook","severity":"blocking"},{"description":"Exactly one 2E calculation line is marked as the section result","id":"X\u00b72E-RESULT","needs_sources":[],"reads_fields":[],"reads_tables":["k_2e_lines"],"rule":{"of":[{"col":"is_subtotal","of":{"t":"lit","v":"Yes"},"t":"count_where","table":"k_2e_lines","test":"eq"},{"t":"lit","v":1}],"op":"eq"},"scope":"workbook","severity":"blocking"},{"description":"Where leakage applies, exactly one 3E calculation line is marked as the section result","id":"X\u00b73E-RESULT","needs_sources":[],"reads_fields":["k_3e_leakage_applies"],"reads_tables":["k_3e_lines"],"rule":{"of":[{"of":[{"id":"k_3e_leakage_applies","t":"field"},{"t":"lit","v":"No"}],"op":"ne"},{"of":[{"col":"is_subtotal","of":{"t":"lit","v":"Yes"},"t":"count_where","table":"k_3e_lines","test":"eq"},{"t":"lit","v":1}],"op":"eq"}],"op":"implies"},"scope":"workbook","severity":"blocking"},{"description":"Where the methodology defines no leakage, that is stated in section 3E","id":"X\u00b7LEAKAGE-NA","needs_sources":[],"reads_fields":["k_3e_leakage_applies","k_3e_leakage_calculation"],"reads_tables":[],"rule":{"of":[{"of":[{"id":"k_3e_leakage_applies","t":"field"},{"t":"lit","v":"No"}],"op":"eq"},{"of":{"id":"k_3e_leakage_calculation","t":"field"},"op":"filled"}],"op":"implies"},"scope":"workbook","severity":"blocking"},{"description":"Every vintage year falls inside the crediting period","id":"X\u00b7VINTAGE-CP","needs_sources":[],"reads_fields":["k_crediting_period_end","k_crediting_period_start"],"reads_tables":["k_4e_vintage"],"rule":{"of":[{"col":"vintage_year","of":{"of":{"id":"k_crediting_period_start","t":"field"},"t":"year"},"op":"every","table":"k_4e_vintage","test":"gte"},{"col":"vintage_year","of":{"of":{"id":"k_crediting_period_end","t":"field"},"t":"year"},"op":"every","table":"k_4e_vintage","test":"lte"}],"op":"and"},"scope":"workbook","severity":"blocking"},{"description":"Every vintage year intersects the monitoring period","id":"X\u00b7VINTAGE-MP","needs_sources":[],"reads_fields":["k_mp_end_date","k_mp_start_date"],"reads_tables":["k_4e_vintage"],"rule":{"of":[{"col":"vintage_year","of":{"of":{"id":"k_mp_start_date","t":"field"},"t":"year"},"op":"every","table":"k_4e_vintage","test":"gte"},{"col":"vintage_year","of":{"of":{"id":"k_mp_end_date","t":"field"},"t":"year"},"op":"every","table":"k_4e_vintage","test":"lte"}],"op":"and"},"scope":"workbook","severity":"advisory"},{"description":"For Article 6.2, no vintage year is later than 2030","id":"X\u00b7A62-2030","needs_sources":[],"reads_fields":["k_article_track"],"reads_tables":["k_4e_vintage"],"rule":{"of":[{"of":{"of":[{"id":"k_article_track","t":"field"},{"t":"lit","v":"6.4"}],"op":"contains"},"op":"not"},{"col":"vintage_year","of":{"t":"lit","v":2030},"op":"every","table":"k_4e_vintage","test":"lte"}],"op":"implies"},"scope":"workbook","severity":"blocking"},{"description":"Section 5.1E carries forward the mass-balance result unchanged. This confirms the carry-forward between sections rather than re-testing the balance itself \u2014 X\u00b7BALANCE does that, against the vintage allocation on another sheet","id":"X\u00b75E-1","needs_sources":[],"reads_fields":["k_4e_total_amount","k_5_1e_amount_achieved"],"reads_tables":[],"rule":{"of":[{"id":"k_5_1e_amount_achieved","t":"field"},{"id":"k_4e_total_amount","t":"field"},{"t":"lit","v":0.5}],"op":"close"},"scope":"workbook","severity":"blocking"},{"description":"Where the achieved amount exceeds the ex-ante estimate, remarks are provided","id":"X\u00b77E-INC","needs_sources":[],"reads_fields":["k_5_3e_variance_abs","k_7e_remarks_increase"],"reads_tables":[],"rule":{"of":[{"of":[{"id":"k_5_3e_variance_abs","t":"field"},{"t":"lit","v</t>
        </is>
      </c>
      <c r="B4" t="inlineStr"/>
      <c r="C4" t="inlineStr">
        <is>
          <t>signed_at</t>
        </is>
      </c>
    </row>
    <row r="5">
      <c r="A5" t="inlineStr">
        <is>
          <t>":0}],"op":"gt"},{"of":{"id":"k_7e_remarks_increase","t":"field"},"op":"filled"}],"op":"implies"},"scope":"workbook","severity":"blocking"},{"description":"Where the achieved amount falls short of the ex-ante estimate, remarks are provided","id":"X\u00b77E-DEC","needs_sources":[],"reads_fields":["k_5_3e_variance_abs","k_7e_remarks_decrease"],"reads_tables":[],"rule":{"of":[{"of":[{"id":"k_5_3e_variance_abs","t":"field"},{"t":"lit","v":0}],"op":"lt"},{"of":{"id":"k_7e_remarks_decrease","t":"field"},"op":"filled"}],"op":"implies"},"scope":"workbook","severity":"blocking"},{"description":"Where the activity is micro or small scale, section 8E remarks are provided","id":"X\u00b78E-SCALE","needs_sources":[],"reads_fields":["k_8e_remarks_small_scale","k_activity_scale"],"reads_tables":[],"rule":{"of":[{"of":[{"of":[{"id":"k_activity_scale","t":"field"},{"t":"lit","v":"Micro"}],"op":"contains"},{"of":[{"id":"k_activity_scale","t":"field"},{"t":"lit","v":"Small"}],"op":"contains"}],"op":"or"},{"of":{"id":"k_8e_remarks_small_scale","t":"field"},"op":"filled"}],"op":"implies"},"scope":"workbook","severity":"blocking"},{"description":"The annualised achieved amount is consistent with the declared scale band","id":"X\u00b7SCALE-CROSS","needs_sources":[],"reads_fields":["k_scale_threshold_crossed"],"reads_tables":[],"rule":{"of":[{"id":"k_scale_threshold_crossed","t":"field"},{"t":"lit","v":"Consistent"}],"op":"eq"},"scope":"workbook","severity":"advisory"},{"description":"Where a deviation or permanent change is declared, the track-changes copy is provided","id":"X\u00b7DEV-TC","needs_sources":[],"reads_fields":["k_2_1b_temporary_deviations","k_2_5b_permanent_changes","k_2_6b_project_design_changes","k_att_trackchanges"],"reads_tables":[],"rule":{"of":[{"of":[{"of":{"id":"k_2_1b_temporary_deviations","t":"field"},"op":"filled"},{"of":{"id":"k_2_5b_permanent_changes","t":"field"},"op":"filled"},{"of":{"id":"k_2_6b_project_design_changes","t":"field"},"op":"filled"}],"op":"or"},{"of":{"id":"k_att_trackchanges","t":"field"},"op":"filled"}],"op":"implies"},"scope":"workbook","severity":"blocking"},{"description":"Where a permanent change is declared, the EAD approval reference is provided","id":"X\u00b7DEV-APPROVAL","needs_sources":["ead_approval_record"],"reads_fields":["k_2_5b_permanent_changes","k_2_6b_project_design_changes","k_att_deviation_approvals"],"reads_tables":[],"rule":{"of":[{"op":"needs","sources":["ead_approval_record"]},{"of":[{"of":[{"of":{"id":"k_2_5b_permanent_changes","t":"field"},"op":"filled"},{"of":{"id":"k_2_6b_project_design_changes","t":"field"},"op":"filled"}],"op":"or"},{"of":{"id":"k_att_deviation_approvals","t":"field"},"op":"filled"}],"op":"implies"}],"op":"and"},"scope":"server","severity":"blocking"},{"description":"Where sampling applies, the plan and the achieved precision are provided","id":"X\u00b7SAMPLING","needs_sources":[],"reads_fields":["k_3d_achieved_precision","k_3d_sampling_applies","k_3d_sampling_plan","k_3d_target_precision"],"reads_tables":[],"rule":{"of":[{"of":[{"id":"k_3d_sampling_applies","t":"field"},{"t":"lit","v":"No"}],"op":"ne"},{"of":[{"of":{"id":"k_3d_sampling_plan","t":"field"},"op":"filled"},{"of":{"id":"k_3d_achieved_precision","t":"field"},"op":"filled"},{"of":{"id":"k_3d_target_precision","t":"field"},"op":"filled"}],"op":"and"}],"op":"implies"},"scope":"workbook","severity":"blocking"},{"description":"Where the methodology relies on sampling, the sampling design is stated in full \u2014 target and achieved confidence, sample size, population size, and the sampling frame with its stratification and non-response treatment","id":"X\u00b7SAMPLING-DETAIL","needs_sources":[],"reads_fields":["k_3d_achieved_confidence","k_3d_population_size","k_3d_sample_size","k_3d_sampling_applies","k_3d_stratification","k_3d_target_confidence"],"reads_tables":[],"rule":{"of":[{"of":[{"id":"k_3d_sampling_applies","t":"field"},{"t":"lit","v":"No"}],"op":"ne"},{"of":[{"of":{"id":"k_3d_target_confidence","t":"field"},"op":"filled"},{"of":{"id":"k_3d_achieved_confidence","t":"field"},"op":"filled"},{"of":{"id":"k_3d_sample_size","t":"field"},"op":"filled"},{"of":{"id":"k_3d_population_size","t":"field"},"op":"filled"},{"of":{"id":"k_3d_stratification","t":"field"},"op":"filled"}],"op":"and"}],"op":"implies"},"scope":"workbook","severity":"blocking"},{"description":"Where the methodology relies on sampling, the survey or sampling instrument is attached","id":"X\u00b7SAMPLING-ANNEX","needs_sources":[],"reads_fields":["k_3d_sampling_applies","k_att_sampling"],"reads_tables":[],"rule":{"of":[{"of":[{"id":"k_3d_sampling_applies","t":"field"},{"t":"lit","v":"No"}],"op":"ne"},{"of":{"id":"k_att_sampling","t":"field"},"op":"filled"}],"op":"implies"},"scope":"workbook","severity":"blocking"},{"description":"From the second monitoring period onwards, the end date of the preceding period is stated","id":"X\u00b7PRIOR-PERIOD","needs_sources":[],"reads_fields":["k_monitoring_period_number","k_prior_period_end"],"reads_tables":[],"rule":{"of":[{"of":[{"id":"k_monitoring_period_number","t":"field"},{"t":"lit","v":1}],"op":"gt"},{"of":{"id":"k_prior_period_end","t":"field"},"op":"filled"}],"op":"implies"},"scope":"workbook","severity":"blocking"},{"description":"The achieved precision meets the target, or a conservative discount is explained","id":"X\u00b7PRECISION","needs_sources":[],"reads_fields":["k_3d_achieved_precision","k_3d_precision_shortfall","k_3d_target_precision"],"reads_tables":[],"rule":{"of":[{"of":[{"id":"k_3d_achieved_precision","t":"field"},{"id":"k_3d_target_precision","t":"field"}],"op":"lte"},{"of":{"id":"k_3d_precision_shortfall","t":"field"},"op":"filled"}],"op":"or"},"scope":"workbook","severity":"advisory"},{"description":"Where a reversal occurred, the quantity and its treatment are recorded","id":"X\u00b7REVERSAL","needs_sources":[],"reads_fields":["k_4f_reversal_amount","k_4f_reversal_occurred","k_4f_reversal_treatment"],"reads_tables":[],"rule":{"of":[{"of":[{"id":"k_4f_reversal_occurred","t":"field"},{"t":"lit","v":"Yes"}],"op":"eq"},{"of":[{"of":{"id":"k_4f_reversal_amount","t":"field"},"op":"filled"},{"of":{"id":"k_4f_reversal_treatment","t":"field"},"op":"filled"}],"op":"and"}],"op":"implies"},"scope":"workbook","severity":"blocking"},{"description":"Every ex-ante parameter is confirmed to match the registered MADD, or a deviation is declared","id":"X\u00b7PARAM-MADD","needs_sources":["registered_madd.parameter_register"],"reads_fields":[],"reads_tables":[],"rule":{"op":"needs","sources":["registered_madd.parameter_register"]},"scope":"server","severity":"blocking"},{"description":"The declaration is affirmed and the report is signed","id":"X\u00b7DECLARE","needs_sources":[],"reads_fields":["k_declaration","k_signature_date","k_signed_by"],"reads_tables":[],"rule":{"of":[{"of":[{"id":"k_declaration","t":"field"},{"t":"lit","v":"Yes"}],"op":"eq"},{"of":{"id":"k_signed_by","t":"field"},"op":"filled"},{"of":{"id":"k_signature_date","t":"field"},"op":"filled"}],"op":"and"},"scope":"workbook","severity":"blocking"},{"description":"The Evidence Register has at least one annex. A participant submission always carries one \u2014 at minimum the signed page \u2014 so an empty register means the annexes have not been listed rather than that there are none","id":"X\u00b7EVID-PRESENT","needs_sources":[],"reads_fields":[],"reads_tables":[],"rule":{"op":"evidence_register_not_empty"},"scope":"workbook","severity":"blocking"},{"description":"Every Annex Ref ID cited by a field appears on the Evidence Register","id":"X\u00b7EVID-UPLOAD","needs_sources":[],"reads_fields":[],"reads_tables":[],"rule":{"op":"evidence_cited_are_registered"},"scope":"workbook","severity":"blocking"},{"description":"Every Annex Ref ID on the Evidence Register is cited by at least one field","id":"X\u00b7EVID-CITED","needs_sources":[],"reads_fields":[],"reads_tables":[],"rule":{"op":"evidence_registered_are_cited"},"scope":"workbook","severity":"blocking"}],"counts":{"advisory":4,"blocking":95,"checks":99,"conditional_fields":21,"conditional_unenforced":0,"fields":110,"label_anchors":248,"server_authoritative":7,"tables":14},"digest":{"algorithm":"sha256","canonical_form":"json.dumps(schema, sort_keys=True, separators=(',',':'))","chunking":"the canonical JSON is split into 30000-character chunks written down __SCHEMA column A from row 4; concatenate in row order to recover it. __SCHEMA!A3 declares the total length, so truncation is detectable without recomputing the hash.","covers":"the canonical JSON of this declaration, excluding the digest cell itself","encoding":"utf-8","not_covered":"file bytes. Excel rewrites the container on every save, so a byte hash would fail the first time a participant opened the file.","printed_on_cover":true},"fields":[{"anchor_cell":"C8","anchor_text":"Regulatory track","annex_ref":false,"carried_from":null,"cites_evidence":false,"computed":false,"dtype":"single-select","evidence_cell":null,"field_id":"k_article_track","formula":"","guidance":"","kind":"field","label":"Regulatory track","list":"LST_TRACK","locked":false,"readonly":false,"ref":"F8","ref_cell":"B8","ref_text":"0.1","required":"required","section_ref":"0.1","sheet":"0. Cover","source":"participant","unit":"","verify_against":null},{"anchor_cell":"C9","anchor_text":"Title of the project activity","annex_ref":false,"carried_from":null,"cites_evidence":false,"computed":false,"dtype":"text-short","evidence_cell":null,"field_id":"k_activity_title","formula":"","guidance":"You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believed.\n\nFramework label, verbatim. Must m","kind":"field","label":"Title of the project activity","list":"","locked":true,"readonly":false,"ref":"F9","ref_cell":"B9","ref_text":"0.2","required":"required","section_ref":"0.2","sheet":"0. Cover","source":"registry","unit":"","verify_against":{"check":"REG\u00b7k_activity_title","on_mismatch":"reject the submission; the register is authoritative, not the workbook","source":"map_account_record"}},{"anchor_cell":"C10","anchor_text":"Assigned MA-ID by the Environmental Affairs Department","annex_ref":false,"carried_from":null,"cites_evidence":false,"computed":false,"dtype":"text-short","evidence_cell":null,"field_id":"k_ma_id","formula":"","guidance":"You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believed.\n\nAssigned on issuance of the Lette","kind":"field","label":"Assigned MA-ID by the Environmental Affairs Department","list":"","locked":true,"readonly":false,"ref":"F10","ref_cell":"B10","ref_text":"0.3","required":"required","section_ref":"0.3","sheet":"0. Cover","source":"registry","unit":"","verify_against":{"check":"REG\u00b7k_ma_id","on_mismatch":"reject the submission; the register is authoritative, not the workbook","source":"map_account_record"}},{"anchor_cell":"C11","anchor_text":"MAP-ID","annex_ref":false,"carried_from":null,"cites_evidence":false,"computed":false,"dtype":"text-short","evidence_cell":null,"field_id":"k_map_id","formula":"","guidance":"You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believed.\n\nRegistry-added. The printed cover","kind":"field","label":"MAP-ID","list":"","locked":true,"readonly":false,"ref":"F11","ref_cell":"B11","ref_text":"0.4","required":"required","section_ref":"0.4","sheet":"0. Cover","source":"registry","unit":"","verify_against":{"check":"REG\u00b7k_map_id","on_mismatch":"reject the submission; the register is authoritative, not the workbook","source":"map_account_record"}},{"anchor_cell":"C12","anchor_text":"Version number of the MADD that is applicable to this monitoring report","annex_ref":false,"carried_from":null,"cites_evidence":false,"computed":false,"dtype":"text-short","evidence_cell":null,"field_id":"k_madd_version","formula":"","guidance":"Must be the currently registered and validated MADD version. If a permanent change was approved during this period, quote the post-approval version.","kind":"field","label":"Version number of the MADD that is applicable to this monitoring report","list":"","locked":false,"readonly":false,"ref":"F12","ref_cell":"B12","ref_text":"0.5","required":"required","section_ref":"0.5","sheet":"0. Cover","source":"participant","unit":"","verify_against":null},{"anchor_cell":"C13","anchor_text":"Version number of this monitoring report","annex_ref":false,"carried_from":null,"cites_evidence":false,"computed":false,"dtype":"text-short","evidence_cell":null,"field_id":"k_mr_version","formula":"","guidance":"Increment on every resubmission. A resubmission following a temporary deviation must be provided in both clean and track-changes format (Framework \u00b65.5.2.4.3.4).","kind":"field","label":"Version number of this monitoring report","list":"","locked":false,"readonly":false,"ref":"F13","ref_cell":"B13","ref_text":"0.6","required":"required","section_ref":"0.6","sheet":"0. Cover","source":"participant","unit":"","verify_against":null},{"anchor_cell":"C14","anchor_text":"Completion date of this monitoring report","annex_ref":false,"carried_from":null,"cites_evidence":false,"computed":false,"dtype":"date","evidence_cell":null,"field_id":"k_mr_completion_date","formula":"","guidance":"","kind":"field","label":"Completion date of this monitoring report","list":"","locked":false,"readonly":false,"ref":"F14","ref_cell":"B14","ref_text":"0.7","required":"required","section_ref":"0.7","sheet":"0. Cover","source":"participant","unit":"","verify_against":null},{"anchor_cell":"C18","anchor_text":"Monitoring period number","annex_ref":false,"carried_from":null,"cites_evidence":false,"computed":false,"dtype":"integer","evidence_cell":null,"field_id":"k_monitoring_period_number","formula":"","guidance":"Sequential, starting at 1, with no gaps.","kind":"field","label":"Monitoring period number","list":"","locked":false,"readonly":false,"ref":"F18","ref_cell":"B18","ref_text":"0.8","required":"required","section_ref":"0.8","sheet":"0. Cover","source":"participant","unit":"","verify_against":null},{"anchor_cell":"C19","anchor_text":"Monitoring period \u2014 start date","annex_ref":false,"carried_from":null,"cites_evidence":false,"computed":false,"dtype":"date","evidence_cell":null,"field_id":"k_mp_start_date","formula":"","guidance":"","kind":"field","label":"Monitoring period \u2014 start date","list":"","locked":false,"readonly":false,"ref":"F19","ref_cell":"B19","ref_text":"0.9","required":"required","section_ref":"0.9","sheet":"0. Cover","source":"participant","unit":"","verify_against":null},{"anchor_cell":"C20","anchor_text":"Monitoring period \u2014 end date","annex_ref":false,"carried_from":null,"cites_evidence":false,"computed":false,"dtype":"date","evidence_cell":null,"field_id":"k_mp_end_date","formula":"","guidance":"","kind":"field","label":"Monitoring period \u2014 end date","list":"","locked":false,"readonly":false,"ref":"F20","ref_cell":"B20","ref_text":"0.10","required":"required","section_ref":"0.10","sheet":"0. Cover","source":"participant","unit":"","verify_against":null},{"anchor_cell":"C21","anchor_text":"\u2211 Monitoring period length","annex_ref":false,"carried_from":null,"cites_evidence":false,"computed":true,"dtype":"computed","evidence_cell":null,"field_id":"k_mp_days","formula":"=IF(OR(F19=\"\",F20=\"\"),\"\",F20-F19+1)","guidance":"","kind":"field","label":"Monitoring period length","list":"","locked":true,"readonly":false,"ref":"F21","ref_cell":"B21","ref_text":"0.11","required":"required","section_ref":"0.11","sheet":"0. Cover","source":"participant","unit":"days","verify_against":null},{"anchor_cell":"C22","anchor_text":"Monitoring report number for this monitoring period","annex_ref":false,"carried_from":null,"cites_evidence":false,"computed":false,"dtype":"integer","evidence_cell":null,"field_id":"k_mr_number_for_period","formula":"","guidance":"Distinct from the monitoring period number. More than one report may be filed for a single period.","kind":"field","label":"Monitoring report number for this monitoring period","list":"","locked":false,"readonly":false,"ref":"F22","ref_cell":"B22","ref_text":"0.12","required":"required","section_ref":"0.12","sheet":"0. Cover","source":"participant","unit":"","verify_against":null},{"anchor_cell":"C23","anchor_text":"End date of the immediately preceding monitoring period","annex_ref":false,"carried_from":null,"cites_evidence":false,"computed":false,"dtype":"date","evidence_cell":null,"field_id":"k_prior_period_end","formula":"","guidance":"Registry-added. Leave blank for the first monitoring period. Used to test contiguity: this period should start the day after the previous one ended.","kind":"field","label":"End date of the immediately preceding monitoring period","list":"","locked":false,"readonly":false,"ref":"F23","ref_cell":"B23","ref_text":"0.13","required":"conditional","required_by":"X\u00b7MP-CONTIG","required_when":{"of":[{"id":"k_monitoring_period_number","t":"field"},{"t":"lit","v":1}],"op":"gt"},"section_ref":"0.13","sheet":"0. Cover","source":"participant","unit":"","verify_against":null},{"anchor_cell":"C24","anchor_text":"If there is a gap between periods, justify it","annex_ref":false,"carried_from":null,"cites_evidence":false,"computed":false,"dtype":"text-long","evidence_cell":null,"field_id":"k_mp_gap_justification","formula":"","guidance":"","kind":"field","label":"If there is a gap between periods, justify it","list":"","locked":false,"readonly":false,"ref":"F24","ref_cell":"B24","ref_text":"0.14","required":"conditional","required_by":"X\u00b7MP-CONTIG","required_when":{"of":[{"id":"k_monitoring_period_number","t":"field"},{"t":"lit","v":1}],"op":"gt"},"section_ref":"0.14","sheet":"0. Cover","source":"participant","unit":"","verify_against":null},{"anchor_cell":"C25","anchor_text":"Is this monitoring period different from the period in the monitoring report already published on the EAD website?","annex_ref":false,"carried_from":null,"cites_evidence":false,"computed":false,"dtype":"boolean","evidence_cell":null,"field_id":"k_mp_differs_from_published","formula":"","guidance":"Registry-added, mirroring the question Template N asks. The Framework requires all monitoring reports to be made publicly available.","kind":"field","label":"Is this monitoring period different from the period in the monitoring report already published on the EAD website?","list":"LST_YES_NO","locked":false,"readonly":false,"ref":"F25","ref_cell":"B25","ref_text":"0.15","required":"required","section_ref":"0.15","sheet":"0. Cover","source":"participant","unit":"","verify_against":null},{"anchor_cell":"C26","anchor_text":"If yes, state the period in the originally published report","annex_ref":false,"carried_from":null,"cites_evidence":false,"computed":false,"dtype":"text-short","evidence_cell":null,"field_id":"k_mp_original_published_period","formula":"","guidance":"","kind":"field","label":"If yes, state the period in the originally published report","list":"","locked":false,"readonly":false,"ref":"F26","ref_cell":"B26","ref_text":"0.16","required":"conditional","required_by":"X\u00b7PUBLISHED","required_when":{"of":[{"id":"k_mp_differs_from_published","t":"field"},{"t":"lit","v":"Yes"}],"op":"eq"},"section_ref":"0.16","sheet":"0. Cover","source":"participant","unit":"","verify_against":null},{"anchor_cell":"C29","anchor_text":"Crediting period type","annex_ref":false,"carried_from":null,"cites_evidence":false,"computed":false,"dtype":"single-select","evidence_cell":null,"field_id":"k_crediting_period_type","formula":"","guidance":"Framework Template K field 5A, structured. The printed template asks for 'Crediting period type and duration' in one free-text cell.","kind":"field","label":"Crediting period type","list":"LST_CREDITING_PERIOD_TYPE","locked":false,"readonly":false,"ref":"F29","ref_cell":"B29","ref_text":"0.17","required":"required","section_ref":"0.17","sheet":"0. Cover","source":"participant","unit":"","verify_against":null},{"anchor_cell":"C30","anchor_text":"Crediting period start date","annex_ref":false,"carried_from":null,"cites_evidence":false,"computed":false,"dtype":"date","evidence_cell":null,"field_id":"k_crediting_period_start","formula":"","guidance":"","kind":"field","label":"Crediting period start date","list":"","locked":false,"readonly":false,"ref":"F30","ref_cell":"B30","ref_text":"0.18","required":"required","section_ref":"0.18","sheet":"0. Cover","source":"participant","unit":"","verify_against":null},{"anchor_cell":"C31","anchor_text":"Crediting period end date","annex_ref":false,"carried_from":null,"cites_evidence":false,"computed":false,"dtype":"date","evidence_cell":null,"field_id":"k_crediting_period_end","formula":"","guidance":"","kind":"field","label":"Crediting period end date","list":"","locked":false,"readonly":false,"ref":"F31","ref_cell":"B31","ref_text":"0.19","required":"required","section_ref":"0.19","sheet":"0. Cover","source":"participant","unit":"","verify_against":null},{"anchor_cell":"C32","anchor_text":"Scale of the Mitigation Activity","annex_ref":false,"carried_from":null,"cites_evidence":false,"computed":false,"dtype":"single-select","evidence_cell":null,"field_id":"k_activity_scale","formula":"","guidance":"Registry-added but mandatory in practice: section 8E asks for remarks on the scale of a small-scale activity, the issuance fee is USD 0.50 to 3.00 per Mitigation Outcome by band, and the buffer retention is 1% to 5% by band. Templates L and N both capture scale; Template K omits it.","kind":"field","label":"Scale of the Mitigation Activity","list":"LST_SCALE","locked":false,"readonly":false,"ref":"F32","ref_cell":"B32","ref_text":"0.20","required":"required","section_ref":"0.20","sheet":"0. Cover","source":"participant","unit":"","verify_against":null},{"anchor_cell":"C33","anchor_text":"Sign convention applied","annex_ref":false,"carried_from":null,"cites_evidence":false,"computed":false,"dtype":"single-select","evidence_cell":null,"field_id":"k_sign_convention","formula":"","guidance":"Registry-added. Must match the convention declared in the registered MADD.","kind":"field","label":"Sign convention applied","list":"LST_SIGN_CONVENTION","locked":false,"readonly":false,"ref":"F33","ref_cell":"B33","ref_text":"0.21","required":"required","section_ref":"0.21","sheet":"0. Cover","source":"participant","unit":"","verify_against":null},{"anchor_cell":"C36","anchor_text":"Transferring participating Party","annex_ref":false,"carried_from":null,"cites_evidence":false,"computed":false,"dtype":"single-select","evidence_cell":null,"field_id":"k_transferring_party","formula":"","guidance":"Malawi applies corresponding adjustments to all authorised Mitigation Outcomes at first transfer.","kind":"field","label":"Transferring participating Party","list":"LST_PARTY","locked":false,"readonly":false,"ref":"F36","ref_cell":"B36","ref_text":"0.22","required":"required","section_ref":"0.22","sheet":"0. Cover","source":"participant","unit":"","verify_against":null},{"anchor_cell":"C37","anchor_text":"Acquiring participating Party","annex_ref":false,"carried_from":null,"cites_evidence":false,"computed":false,"dtype":"single-select","evidence_cell":null,"field_id":"k_acquiring_party","formula":"","guidance":"Not applicable where the Mitigation Outcomes are only for other international mitigation purposes or for cancellation towards overall mitigation in global emissions.","kind":"field","label":"Acquiring participating Party","list":"LST_PARTY","locked":false,"readonly":false,"ref":"F37","ref_cell":"B37","ref_text":"0.23","required":"optional","section_ref":"0.23","sheet":"0. Cover","source":"participant","unit":"","verify_against":null},{"anchor_cell":"C38","anchor_text":"Applied methodology standard","annex_ref":false,"carried_from":null,"cites_evidence":false,"computed":false,"dtype":"single-select","evidence_cell":null,"field_id":"k_applied_methodology_standard","formula":"","guidance":"","kind":"field","label":"Applied methodology standard","list":"LST_METH_STANDARD","locked":false,"readonly":false,"ref":"F38","ref_cell":"B38","ref_text":"0.24","required":"required","section_ref":"0.24","sheet":"0. Cover","source":"participant","unit":"","verify_against":null},{"anchor_cell":"C39","anchor_text":"Applied methodology identifier and version","annex_ref":false,"carried_from":null,"cites_evidence":false,"computed":false,"dtype":"text-short","evidence_cell":null,"field_id":"k_applied_methodology_id","formula":"","guidance":"Must equal the methodology recorded in the registered MADD unless a deviation is declared in section 2.1B or 2.5B.","kind":"field","label":"Applied methodology identifier and version","list":"","locked":false,"readonly":false,"ref":"F39","ref_cell":"B39","ref_text":"0.25","required":"required","section_ref":"0.25","sheet":"0. Cover","source":"participant","unit":"","verify_against":null},{"anchor_cell":"C40","anchor_text":"Applied standardized baseline, if any","annex_ref":false,"carried_from":null,"cites_evidence":false,"computed":false,"dtype":"text-short","evidence_cell":null,"field_id":"k_standardized_baseline","formula":"","guidance":"","kind":"field","label":"Applied standardized baseline, if any","list":"","locked":false,"readonly":false,"ref":"F40","ref_cell":"B40","ref_text":"0.26","required":"optional","section_ref":"0.26","sheet":"0. Cover","source":"participant","unit":"","verify_against":null},{"anchor_cell":"C41","anchor_text":"Sectoral scope","annex_ref":false,"carried_from":null,"cites_evidence":false,"computed":false,"dtype":"single-select","evidence_cell":null,"field_id":"k_sectoral_scope","formula":"","guidance":"Must match the sector in the registered MADD and the sectoral scope quoted on Templates L and N. The Framework never enumerates a sectoral-scope list for Template K; this workbook uses the IPCC top-level sectors that Template O reports against.","kind":"field","label":"Sectoral scope","list":"LST_IPCC_SECTOR","locked":false,"readonly":false,"ref":"F41","ref_cell":"B41","ref_text":"0.27","required":"required","section_ref":"0.27","sheet":"0. Cover","source":"participant","unit":"","verify_against":null},{"anchor_cell":"C42","anchor_text":"Global warming potential values applied","annex_ref":false,"carried_from":null,"cites_evidence":false,"computed":false,"dtype":"single-select","evidence_cell":null,"field_id":"k_gwp_source","formula":"","guidance":"","kind":"field","label":"Global warming potential values applied","list":"LST_GWP_SOURCE","locked":false,"readonly":false,"ref":"F42","ref_cell":"B42","ref_text":"0.28","required":"required","section_ref":"0.28","sheet":"0. Cover","source":"participant","unit":"","verify_against":null},{"anchor_cell":"C46","anchor_text":"\u2211 Amount achieved before period 1","annex_ref":false,"carried_from":null,"cites_evidence":false,"computed":true,"dtype":"computed","evidence_cell":null,"field_id":"k_achieved_before_period_1","formula":"=SUMIF('8. Section E result'!$E$16:$E$30,\"Before period 1\",'8. Section E result'!$C$16:$C$30)","guidance":"","kind":"field","label":"Amount achieved before period 1","list":"","locked":true,"readonly":false,"ref":"F46","ref_cell":"B46","ref_text":"0.29","required":"required","section_ref":"0.29","sheet":"0. Cover","source":"participant","unit":"tCO2e","verify_against":null},{"anchor_cell":"C47","anchor_text":"\u2211 Amount achieved from period 1 to period 2","annex_ref":false,"carried_from":null,"cites_evidence":false,"computed":true,"dtype":"computed","evidence_cell":null,"field_id":"k_achieved_period_1_to_2","formula":"=SUMIF('8. Section E result'!$E$16:$E$30,\"From period 1 to period 2\",'8. Section E result'!$C$16:$C$30)","guidance":"","kind":"field","label":"Amount achieved from period 1 to period 2","list":"","locked":true,"readonly":false,"ref":"F47","ref_cell":"B47","ref_text":"0.30","required":"required","section_ref":"0.30","sheet":"0. Cover","source":"participant","unit":"tCO2e","verify_against":null},{"anchor_cell":"C48","anchor_text":"\u2211 Amount achieved after period 2","annex_ref":false,"carried_from":null,"cites_evidence":false,"computed":true,"dtype":"computed","evidence_cell":null,"field_id":"k_achieved_after_period_2","formula":"=SUMIF('8. Section E result'!$E$16:$E$30,\"After period 2\",'8. Section E result'!$C$16:$C$30)","guidance":"","kind":"field","label":"Amount achieved after period 2","list":"","locked":true,"readonly":false,"ref":"F48","ref_cell":"B48","ref_text":"0.31","required":"required","section_ref":"0.31","sheet":"0. Cover</t>
        </is>
      </c>
    </row>
    <row r="6">
      <c r="A6" t="inlineStr">
        <is>
          <t>","source":"participant","unit":"tCO2e","verify_against":null},{"anchor_cell":"C49","anchor_text":"\u2211 Total achieved in this monitoring period","annex_ref":false,"carried_from":null,"cites_evidence":false,"computed":true,"dtype":"computed","evidence_cell":null,"field_id":"k_achieved_total","formula":"=SUM('8. Section E result'!$C$16:$C$30)","guidance":"","kind":"field","label":"Total achieved in this monitoring period","list":"","locked":true,"readonly":false,"ref":"F49","ref_cell":"B49","ref_text":"0.32","required":"required","section_ref":"0.32","sheet":"0. Cover","source":"participant","unit":"tCO2e","verify_against":null},{"anchor_cell":"C50","anchor_text":"Amount estimated ex-ante for this monitoring period in the MADD","annex_ref":false,"carried_from":null,"cites_evidence":false,"computed":false,"dtype":"decimal","evidence_cell":null,"field_id":"k_ex_ante_madd_amount_cover","formula":"","guidance":"Take this from the ex-ante schedule of the registered MADD, pro-rated to this monitoring period if the period does not align with calendar years. Explain the pro-rating in section 6E.","kind":"field","label":"Amount estimated ex-ante for this monitoring period in the MADD","list":"","locked":false,"readonly":false,"ref":"F50","ref_cell":"B50","ref_text":"0.33","required":"required","section_ref":"0.33","sheet":"0. Cover","source":"participant","unit":"tCO2e","verify_against":null},{"anchor_cell":"C8","anchor_text":"General description of Mitigation Activity","annex_ref":false,"carried_from":null,"cites_evidence":false,"computed":false,"dtype":"text-long","evidence_cell":null,"field_id":"k_1a_general_description","formula":"","guidance":"Must be consistent with the summary in the registered MADD.","kind":"field","label":"General description of Mitigation Activity","list":"","locked":false,"readonly":false,"ref":"F8","ref_cell":"B8","ref_text":"1A","required":"required","section_ref":"1A","sheet":"1. Section A","source":"participant","unit":"","verify_against":null},{"anchor_cell":"C11","anchor_text":"Location of Mitigation Activity, including coordinates","annex_ref":false,"carried_from":null,"cites_evidence":true,"computed":false,"dtype":"text-long","evidence_cell":"G11","field_id":"k_2a_location","formula":"","guidance":"The only geospatial requirement in the printed template. Give the narrative here and the coordinates below. Attach a boundary file or geo-referenced site photographs and record their Annex Ref IDs \u2014 the Framework requires no map at all, which the Registry treats as a gap.","kind":"field","label":"Location of Mitigation Activity, including coordinates","list":"","locked":false,"readonly":false,"ref":"F11","ref_cell":"B11","ref_text":"2A","required":"required","section_ref":"2A","sheet":"1. Section A","source":"participant","unit":"","verify_against":null},{"anchor_cell":"C12","anchor_text":"District(s)","annex_ref":false,"carried_from":null,"cites_evidence":false,"computed":false,"dtype":"single-select","evidence_cell":null,"field_id":"k_2a_district","formula":"","guidance":"","kind":"field","label":"District(s)","list":"LST_MALAWI_DISTRICT_SINGLE","locked":false,"readonly":false,"ref":"F12","ref_cell":"B12","ref_text":"2A.1","required":"required","section_ref":"2A.1","sheet":"1. Section A","source":"participant","unit":"","verify_against":null},{"anchor_cell":"C13","anchor_text":"Latitude","annex_ref":false,"carried_from":null,"cites_evidence":false,"computed":false,"dtype":"decimal","evidence_cell":null,"field_id":"k_2a_latitude","formula":"","guidance":"","kind":"field","label":"Latitude","list":"","locked":false,"readonly":false,"ref":"F13","ref_cell":"B13","ref_text":"2A.2","required":"required","section_ref":"2A.2","sheet":"1. Section A","source":"participant","unit":"\u00b0 WGS84","verify_against":null},{"anchor_cell":"C14","anchor_text":"Longitude","annex_ref":false,"carried_from":null,"cites_evidence":false,"computed":false,"dtype":"decimal","evidence_cell":null,"field_id":"k_2a_longitude","formula":"","guidance":"","kind":"field","label":"Longitude","list":"","locked":false,"readonly":false,"ref":"F14","ref_cell":"B14","ref_text":"2A.3","required":"required","section_ref":"2A.3","sheet":"1. Section A","source":"participant","unit":"\u00b0 WGS84","verify_against":null},{"anchor_cell":"C15","anchor_text":"Boundary file (KML, GeoJSON or shapefile) \u2014 Annex Ref ID","annex_ref":true,"carried_from":null,"cites_evidence":true,"computed":false,"dtype":"text-short","evidence_cell":null,"field_id":"k_2a_boundary_ref","formula":"","guidance":"","kind":"field","label":"Boundary file (KML, GeoJSON or shapefile) \u2014 Annex Ref ID","list":"","locked":false,"readonly":false,"ref":"F15","ref_cell":"B15","ref_text":"2A.4","required":"optional","section_ref":"2A.4","sheet":"1. Section A","source":"participant","unit":"","verify_against":null},{"anchor_cell":"C16","anchor_text":"References to applied methodologies and standardized baselines","annex_ref":false,"carried_from":null,"cites_evidence":false,"computed":false,"dtype":"text-long","evidence_cell":null,"field_id":"k_4a_methodology_references","formula":"","guidance":"Must be consistent with fields 0.24 to 0.26 and with the registered MADD.","kind":"field","label":"References to applied methodologies and standardized baselines","list":"","locked":false,"readonly":false,"ref":"F16","ref_cell":"B16","ref_text":"4A","required":"required","section_ref":"4A","sheet":"1. Section A","source":"participant","unit":"","verify_against":null},{"anchor_cell":"B21","anchor_text":"\u25a6  3.1A Involved Parties","columns":[{"cites_evidence":false,"col":"B","dtype":"single-select","formula":null,"key":"role","list":"LST_PARTY_ROLE","required":true,"unit":""},{"cites_evidence":false,"col":"C","dtype":"single-select","formula":null,"key":"party_or_entity","list":"LST_PARTY","required":false,"unit":""},{"cites_evidence":false,"col":"D","dtype":"text-short","formula":null,"key":"name","list":null,"required":true,"unit":""},{"cites_evidence":false,"col":"E","dtype":"text-short","formula":null,"key":"identifier","list":null,"required":false,"unit":""}],"dtype":"table","field_id":"k_3a_parties","first_row":23,"formula":"","header_anchors":[{"cell":"B22","key":"role","text":"Role  \u25cf"},{"cell":"C22","key":"party_or_entity","text":"Party or entity"},{"cell":"D22","key":"name","text":"Name as it should appear on the record  \u25cf"},{"cell":"E22","key":"identifier","text":"MAP-ID or other identifier"}],"header_row":22,"kind":"table","label":"3.1A Involved Parties","last_row":34,"list":"","min_rows":2,"ref":"B23:E34","required":"required","sheet":"1. Section A","totals_cells":{},"totals_formulas":{},"totals_row":null,"unit":""},{"anchor_cell":"B37","anchor_text":"\u25a6  3.2A / 3.3A Mitigation Activity Participants","columns":[{"cites_evidence":false,"col":"B","dtype":"single-select","formula":null,"key":"party_group","list":"LST_PARTY_ROLE","required":true,"unit":""},{"cites_evidence":false,"col":"C","dtype":"text-short","formula":null,"key":"entity_name","list":null,"required":true,"unit":""},{"cites_evidence":false,"col":"D","dtype":"single-select","formula":null,"key":"entity_sector","list":"LST_PRIVATE_PUBLIC","required":true,"unit":""},{"cites_evidence":false,"col":"E","dtype":"text-short","formula":null,"key":"map_id","list":null,"required":false,"unit":""},{"cites_evidence":false,"col":"F","dtype":"boolean","formula":null,"key":"is_participant","list":null,"required":true,"unit":""},{"cites_evidence":false,"col":"G","dtype":"text-short","formula":null,"key":"role","list":null,"required":false,"unit":""}],"dtype":"table","field_id":"k_3a_participants","first_row":39,"formula":"","header_anchors":[{"cell":"B38","key":"party_group","text":"Party group  \u25cf"},{"cell":"C38","key":"entity_name","text":"Entity name  \u25cf"},{"cell":"D38","key":"entity_sector","text":"Private or public  \u25cf"},{"cell":"E38","key":"map_id","text":"MAP-ID"},{"cell":"F38","key":"is_participant","text":"Wishes to be considered a Mitigation Activity Participant?  \u25cf"},{"cell":"G38","key":"role","text":"Role in the activity"}],"header_row":38,"kind":"table","label":"3.2A / 3.3A Mitigation Activity Participants","last_row":56,"list":"","min_rows":1,"ref":"B39:G56","required":"required","sheet":"1. Section A","totals_cells":{},"totals_formulas":{},"totals_row":null,"unit":""},{"anchor_cell":"C8","anchor_text":"Description of implemented Mitigation Activity","annex_ref":false,"carried_from":null,"cites_evidence":true,"computed":false,"dtype":"text-long","evidence_cell":"G8","field_id":"k_1b_implemented_description","formula":"","guidance":"Describe actual implementation during this monitoring period. Any divergence from the registered design must also be declared under section 2B.","kind":"field","label":"Description of implemented Mitigation Activity","list":"","locked":false,"readonly":false,"ref":"F8","ref_cell":"B8","ref_text":"1B","required":"required","section_ref":"1B","sheet":"2. Section B","source":"participant","unit":"","verify_against":null},{"anchor_cell":"C12","anchor_text":"Post-registration changes \u2014 summary","annex_ref":false,"carried_from":null,"cites_evidence":false,"computed":false,"dtype":"text-long","evidence_cell":null,"field_id":"k_2b_post_registration_changes","formula":"","guidance":"","kind":"field","label":"Post-registration changes \u2014 summary","list":"","locked":false,"readonly":false,"ref":"F12","ref_cell":"B12","ref_text":"2B","required":"required","section_ref":"2B","sheet":"2. Section B","source":"participant","unit":"","verify_against":null},{"anchor_cell":"C13","anchor_text":"Temporary deviations from the registered monitoring plan, applied methodologies, standardized baselines or other methodological regulatory documents","annex_ref":false,"carried_from":null,"cites_evidence":true,"computed":false,"dtype":"text-long","evidence_cell":"G13","field_id":"k_2_1b_temporary_deviations","formula":"","guidance":"A request must be made before the issuance request. The deviation must be described as part of the monitoring report, verified by an eligible VVB, and the report uploaded in both clean and track-changes format.","kind":"field","label":"Temporary deviations from the registered monitoring plan, applied methodologies, standardized baselines or other methodological regulatory documents","list":"","locked":false,"readonly":false,"ref":"F13","ref_cell":"B13","ref_text":"2.1B","required":"optional","section_ref":"2.1B","sheet":"2. Section B","source":"participant","unit":"","verify_against":null},{"anchor_cell":"C14","anchor_text":"Corrections","annex_ref":false,"carried_from":null,"cites_evidence":true,"computed":false,"dtype":"text-long","evidence_cell":"G14","field_id":"k_2_2b_corrections","formula":"","guidance":"Only corrections with no material impact on the calculation of achieved reductions or removals belong here. A correction that does change the numbers is a permanent change and must be declared at 2.5B or 2.6B.","kind":"field","label":"Corrections","list":"","locked":false,"readonly":false,"ref":"F14","ref_cell":"B14","ref_text":"2.2B","required":"optional","section_ref":"2.2B","sheet":"2. Section B","source":"participant","unit":"","verify_against":null},{"anchor_cell":"C15","anchor_text":"Changes to the start date of the crediting period","annex_ref":false,"carried_from":null,"cites_evidence":true,"computed":false,"dtype":"text-long","evidence_cell":"G15","field_id":"k_2_3b_crediting_start_change","formula":"","guidance":"A permanent change. The new start date may not be before 1 January 2021, and fields 0.18, 0.19 and every monitoring period bound must be recomputed.","kind":"field","label":"Changes to the start date of the crediting period","list":"","locked":false,"readonly":false,"ref":"F15","ref_cell":"B15","ref_text":"2.3B","required":"optional","section_ref":"2.3B","sheet":"2. Section B","source":"participant","unit":"","verify_against":null},{"anchor_cell":"C16","anchor_text":"Inclusion of monitoring plan","annex_ref":false,"carried_from":null,"cites_evidence":true,"computed":false,"dtype":"text-long","evidence_cell":"G16","field_id":"k_2_4b_inclusion_of_monitoring_plan","formula":"","guidance":"This category has no counterpart in the Framework's own change taxonomy at \u00a75.5.2.4.2. The Registry reads it as 'a monitoring plan has been included where the registered MADD did not contain one'; the EAD has been asked to define it.","kind":"field","label":"Inclusion of monitoring plan","list":"","locked":false,"readonly":false,"ref":"F16","ref_cell":"B16","ref_text":"2.4B","required":"optional","section_ref":"2.4B","sheet":"2. Section B","source":"participant","unit":"","verify_against":null},{"anchor_cell":"C17","anchor_text":"Permanent changes to the registered monitoring plan or permanent deviation of monitoring from the applied methodologies, standardized baselines, or other methodological regulatory documents","annex_ref":false,"carried_from":null,"cites_evidence":true,"computed":false,"dtype":"text-long","evidence_cell":"G17","field_id":"k_2_5b_permanent_changes","formula":"","guidance":"Requires MNR approval through the EAD. Where declared, field 0.5 must quote the post-approval MADD version.","kind":"field","label":"Permanent changes to the registered monitoring plan or permanent deviation of monitoring from the applied methodologies, standardized baselines, or other methodological regulatory documents","list":"","locked":false,"readonly":false,"ref":"F17","ref_cell":"B17","ref_text":"2.5B","required":"optional","section_ref":"2.5B","sheet":"2. Section B","source":"participant","unit":"","verify_against":null},{"anchor_cell":"C18","anchor_text":"Changes to project design","annex_ref":false,"carried_from":null,"cites_evidence":true,"computed":false,"dtype":"text-long","evidence_cell":"G18","field_id":"k_2_6b_project_design_changes","formula":"","guidance":"Corresponds to a change to the authorised MADD. Requires MNR approval and probably re-validation.","kind":"field","label":"Changes to project design","list":"","locked":false,"readonly":false,"ref":"F18","ref_cell":"B18","ref_text":"2.6B","required":"optional","section_ref":"2.6B","sheet":"2. Section B","source":"participant","unit":"","verify_against":null},{"anchor_cell":"B20","anchor_text":"\u25a6  Deviation and change register","columns":[{"cites_evidence":false,"col":"B","dtype":"text-short","formula":null,"key":"dev_ref","list":null,"required":true,"unit":""},{"cites_evidence":false,"col":"C","dtype":"single-select","formula":null,"key":"dev_type","list":"LST_CHANGE_TYPE","required":true,"unit":""},{"cites_evidence":false,"col":"D","dtype":"text-short","formula":null,"key":"description","list":null,"required":true,"unit":""},{"cites_evidence":false,"col":"E","dtype":"date","formula":null,"key":"date_occurred","list":null,"required":true,"unit":""},{"cites_evidence":false,"col":"F","dtype":"date","formula":null,"key":"date_requested","list":null,"required":false,"unit":""},{"cites_evidence":false,"col":"G","dtype":"text-short","formula":null,"key":"ead_approval_ref","list":null,"required":false,"unit":""},{"cites_evidence":false,"col":"H","dtype":"date","formula":null,"key":"ead_approval_date","list":null,"required":false,"unit":""},{"cites_evidence":false,"col":"I","dtype":"boolean","formula":null,"key":"material_impact","list":null,"required":true,"unit":""},{"cites_evidence":false,"col":"J","dtype":"decimal","formula":null,"key":"quantified_impact","list":null,"required":false,"unit":"tCO2e"},{"cites_evidence":false,"col":"K","dtype":"boolean","formula":null,"key":"vvb_verified","list":null,"required":true,"unit":""},{"cites_evidence":true,"col":"L","dtype":"text-short","formula":null,"key":"evidence_ref","list":null,"required":false,"unit":""}],"dtype":"table","field_id":"k_deviation_register","first_row":23,"formula":"","header_anchors":[{"cell":"B22","key":"dev_ref","text":"Ref  \u25cf"},{"cell":"C22","key":"dev_type","text":"Type  \u25cf"},{"cell":"D22","key":"description","text":"Description  \u25cf"},{"cell":"E22","key":"date_occurred","text":"Date it occurred  \u25cf"},{"cell":"F22","key":"date_requested","text":"Date requested of the EAD"},{"cell":"G22","key":"ead_approval_ref","text":"EAD approval reference"},{"cell":"H22","key":"ead_approval_date","text":"EAD approval date"},{"cell":"I22","key":"material_impact","text":"Material impact on quantified reductions?  \u25cf"},{"cell":"J22","key":"quantified_impact","text":"Quantified impact"},{"cell":"K22","key":"vvb_verified","text":"Verified by the VVB?  \u25cf"},{"cell":"L22","key":"evidence_ref","text":"Annex Ref ID"}],"header_row":22,"kind":"table","label":"Deviation and change register","last_row":42,"list":"","min_rows":0,"ref":"B23:L42","required":"optional","sheet":"2. Section B","totals_cells":{},"totals_formulas":{},"totals_row":null,"unit":""},{"anchor_cell":"C8","anchor_text":"Description of the Monitoring System","annex_ref":false,"carried_from":null,"cites_evidence":true,"computed":false,"dtype":"text-long","evidence_cell":"G8","field_id":"k_1c_monitoring_system_description","formula":"","guidance":"Attach the monitoring system diagram or organogram and record its Annex Ref ID.","kind":"field","label":"Description of the Monitoring System","list":"","locked":false,"readonly":false,"ref":"F8","ref_cell":"B8","ref_text":"1C","required":"required","section_ref":"1C","sheet":"3. Section C","source":"participant","unit":"","verify_against":null},{"anchor_cell":"C9","anchor_text":"Organisational responsibilities for monitoring","annex_ref":false,"carried_from":null,"cites_evidence":false,"computed":false,"dtype":"text-long","evidence_cell":null,"field_id":"k_1c_responsibilities","formula":"","guidance":"","kind":"field","label":"Organisational responsibilities for monitoring","list":"","locked":false,"readonly":false,"ref":"F9","ref_cell":"B9","ref_text":"1C.1","required":"required","section_ref":"1C.1","sheet":"3. Section C","source":"participant","unit":"","verify_against":null},{"anchor_cell":"C10","anchor_text":"Data flow from measurement to reported figure","annex_ref":false,"carried_from":null,"cites_evidence":false,"computed":false,"dtype":"text-long","evidence_cell":null,"field_id":"k_1c_data_flow","formula":"","guidance":"","kind":"field","label":"Data flow from measurement to reported figure","list":"","locked":false,"readonly":false,"ref":"F10","ref_cell":"B10","ref_text":"1C.2","required":"required","section_ref":"1C.2","sheet":"3. Section C","source":"participant","unit":"","verify_against":null},{"anchor_cell":"C11","anchor_text":"Data archiving arrangements","annex_ref":false,"carried_from":null,"cites_evidence":false,"computed":false,"dtype":"text-long","evidence_cell":null,"field_id":"k_1c_archiving","formula":"","guidance":"","kind":"field","label":"Data archiving arrangements","list":"","locked":false,"readonly":false,"ref":"F11","ref_cell":"B11","ref_text":"1C.3","required":"required","section_ref":"1C.3","sheet":"3. Section C","source":"participant","unit":"","verify_against":null},{"anchor_cell":"C12","anchor_text":"Record retention period","annex_ref":false,"carried_from":null,"cites_evidence":false,"computed":false,"dtype":"integer","evidence_cell":null,"field_id":"k_1c_retention_years","formula":"","guidance":"The Framework specifies no retention period for monitoring evidence. State the period you apply; the Registry recommends a minimum of the crediting period plus ten years.","kind":"field","label":"Record retention period","list":"","locked":false,"readonly":false,"ref":"F12","ref_cell":"B12","ref_text":"1C.4","required":"required","section_ref":"1C.4","sheet":"3. Section C","source":"participant","unit":"years","verify_against":null},{"anchor_cell":"C13","anchor_text":"Procedure for missing data and data gaps","annex_ref":false,"carried_from":null,"cites_evidence":false,"computed":false,"dtype":"text-long","evidence_cell":null,"field_id":"k_1c_missing_data","formula":"","guidance":"","kind":"field","label":"Procedure for missing data and data gaps","list":"","locked":false,"readonly":false,"ref":"F13","ref_cell":"B13","ref_text":"1C.5","required":"required","section_ref":"1C.5","sheet":"3. Section C","source":"participant","unit":"","verify_against":null},{"anchor_cell":"C14","anchor_text":"Internal audit and training arrangements","annex_ref":false,"carried_from":null,"cites_evidence":false,"computed":false,"dtype":"text-long","evidence_cell":null,"field_id":"k_1c_internal_audit","formula":"","guidance":"","kind":"field","label":"Internal audit and training arrangements","list":"","locked":false,"readonly":false,"ref":"F14","ref_cell":"B14","ref_text":"1C.6","required":"required","section_ref":"1C.6","sheet":"3. Section C","source":"participant","unit":"","verify_against":null},{"anchor_cell":"B7","anchor_text":"\u25a6  1D. Data or parameter fixed ex-ante","columns":[{"cites_evidence":false,"col":"B","dtype":"text-short","formula":null,"key":"param","list":null,"required":true,"unit":""},{"cites_evidence":false,"col":"C","dtype":"text-short","formula":null,"key":"symbol","list":null,"required":false,"unit":""},{"cites_evidence":false,"col":"D","dtype":"single-select","formula":null,"key":"unit","list":"LST_UNIT","required":true,"unit":""},{"cites_evidence":false,"col":"E","dtype":"text-short","formula":null,"key":"description","list":null,"required":true,"unit":""},{"cites_evidence":false,"col":"F","dtype":"single-select","formula":null,"key":"source_class","list":"LST_SOURCE_CLASS","required":true,"unit":""},{"cites_evidence":false,"col":"G","dtype":"text-short","formula":null,"key":"source","list":null,"required":true,"unit":""},{"cites_evidence":false,"col":"H","dtype":"decimal","formula":null,"key":"value","list":null,"required":true,"unit":""},{"cites_evidence":false,"col":"I","dtype":"boolean","formula":null,"key":"matches_madd","list":null,"required":true,"unit":""},{"cites_evidence":false,"col":"J","dtype":"text-short","formula":null,"key":"methods","list":null,"required":true,"unit":""},{"cites_evidence":false,"col":"K","dtype":"single-select","formula":null,"key":"purpose","list":"LST_PARAM_PURPOSE","required":true,"unit":""},{"cites_evidence":false,"col":"L","dtype":"percent","formula":null,"key":"uncertainty","list":null,"required":false,"unit":""},{"cites_evidence":false,"col":"M","dtype":"text-short","formula":null,"key":"comments","list":null,"required":false,"unit":""},{"cites_evidence":true,"col":"N","dtype":"text-short","formula":null,"key":"annex_ref","list":null,"required":false,"unit":""}],"dtype":"table","field_id":"k_param_exante","first_row":9,"formula":"","header_anchors":[{"cell":"B8","key":"param","text":"1.1D Data/parameter  \u25cf"},{"cell":"C8","key":"symbol","text":"Symbol"},{"cell":"D8","key":"unit","text":"1.2D Unit  \u25cf"},{"cell":"E8","key":"description","text":"1.3D Description  \u25cf"},{"cell":"F8","key":"source_class","text":"Source class  \u25cf"},{"cell":"G8","key":"source","text":"1.4D Source of data  \u25cf"},{"cell":"H8","key":"value","text":"1.5D Value(s) applied  \u25cf"},{"cell":"I8","key":"matches_madd","text":"Same as the registered MADD?  \u25cf"},{"cell":"J8","key":"methods","text":"1.6D Choice of data or measurement methods and procedures  \u25cf"},{"cell":"K8","key":"purpose","text":"1.7D Purpose of data/parameter  \u25cf"},{"cell":"L8","key":"uncertainty","text":"Uncertainty"},{"cell":"M8","key":"comments","text":"1.8D Additional comments"},{"cell":"N8","key":"annex_ref","text":"Annex Ref ID"}],"header_row":8,"kind":"table","label":"1D. Data or parameter fixed ex-ante","last_row":53,"list":"","min_rows":1,"ref":"B9:N53","required":"required","sheet":"4. Section D ex-ante","totals_cells":{},"totals_formulas":{},"totals_row":null,"unit":""},{"anchor_cell":"B7","anchor_text":"\u25a6  2D. Monitored data or parameter","columns":[{"cites_evidence":false,"col":"B","dtype":"text-short","formula":null,"key":"param","list":null,"required":true,"unit":""},{"cites_evidence":false,"col":"C","dtype":"text-short","formula":null,"key":"symbol","list":null,"required":false,"unit":""},{"cites_evidence":false,"col":"D","dtype":"single-select","formula":null,"key":"unit","list":"LST_UNIT","required":true,"unit":""},{"cites_evidence":false,"col":"E","dtype":"text-short","formula":null,"key":"description","list":null,"required":true,"unit":""},{"cites_evidence":false,"col":"F","dtype":"single-select","formula":null,"key":"determination","list":"LST_PARAM_DETERMINATION","required":true,"unit":""},{"cites_evidence":false,"col":"G","dtype":"single-select","formula":null,"key":"source_class","list":"LST_SOURCE_CLASS","required":true,"unit":""},{"cites_evidence":false,"col":"H","dtype":"text-short","formula":null,"key":"source","list":null,"required":true,"unit":""},{"cites_evidence":false,"col":"I","dtype":"decimal","formula":null,"key":"value","list":null,"required":true,"unit":""},{"cites_evidence":false,"col":"J","dtype":"percent","formula":null,"key":"completeness","list":null,"required":true,"unit":""},{"cites_evidence":false,"col":"K","dtype":"text-short","formula":null,"key":"equipment","list":null,"required":false,"unit":""},{"cites_evidence":false,"col":"L","dtype":"text-short","formula":null,"key":"equipment_serial","list":null,"required":false,"unit":""},{"cites_evidence":false,"col":"M","dtype":"date","formula":null,"key":"calib_last","list":null,"required":false,"unit":""},{"cites_evidence":false,"col":"N","dtype":"date","formula":null,"key":"calib_due","list":null,"required":false,"unit":""},{"cites_evidence":true,"col":"O","dtype":"text-short","formula":null,"key":"calib_cert_ref","list":null,"required":false,"unit":""},{"cites_evidence":false,"col":"P","dtype":"single-select","formula":null,"key":"frequency","list":"LST_FREQUENCY","required":true,"unit":""},{"cites_evidence":false,"col":"Q","dtype":"text-short","formula":null,"key":"calc_method","list":null,"required":false,"unit":""},{"cites_evidence":false,"col":"R","dtype":"text-short","formula":null,"key":"qaqc","list":null,"required":true,"unit":""},{"cites_evidence":false,"col":"S","dtype":"single-select","formula":null,"key":"purpose","list":"LST_PARAM_PURPOSE","required":true,"unit":""},{"cites_evidence":false,"col":"T","dtype":"percent","formula":null,"key":"uncertainty","list":null,"required":false,"unit":""},{"cites_evidence":false,"col":"U","dtype":"boolean","formula":null,"key":"conservative_adj","list":null,"required":false,"unit":""},{"cites_evidence":false,"col":"V","dtype":"text-short","formula":null,"key":"comments","list":null,"required":false,"unit":""}],"dtype":"table","field_id":"k_param_monitored","first_row":9,"formula":"","header_anchors":[{"cell":"B8","key":"param","text":"2.1D Data/parameter  \u25cf"},{"cell":"C8","key":"symbol","text":"Symbol"},{"cell":"D8","key":"unit","text":"2.2D Unit  \u25cf"},{"cell":"E8","key":"description","text":"2.3D Description  \u25cf"},{"cell":"F8","key":"determination","text":"2.4D Measured/calculated/default  \u25cf"},{"cell":"G8","key":"source_class","text":"Source class  \u25cf"},{"cell":"H8","key":"source","text":"2.5D Source of data  \u25cf"},{"cell":"I8","key":"value","text":"2.6D Value(s) of the monitored parameter  \u25cf"},{"cell":"J8","key":"completeness","text":"Data completeness  \u25cf"},{"cell":"K8","key":"equipment","text":"2.7D Monitoring equipment"},{"cell":"L8","key":"equipment_serial","text":"Serial number / tag"},{"cell":"M8","key":"calib_last","text":"Last calibration"},{"cell":"N8","key":"calib_due","text":"Next calibration due"},{"cell":"O8","key":"calib_cert_ref","text":"Calibration certificate Annex Ref ID"},{"cell":"P8","key":"frequency","text":"2.8D Measuring/reading/recording frequency  \u25cf"},{"cell":"Q8","key":"calc_method","text":"2.9D Calculation method (if applicable)"},{"cell":"R8","key":"qaqc","text":"2.10D QA/QC procedures  \u25cf"},{"cell":"S8","key":"purpose","text":"2.11D Purpose of data/parameter  \u25cf"},{"cell":"T8","key":"uncertainty","text":"Uncertainty"},{"cell":"U8","key":"conservative_adj","text":"Conservative adjustment applied?"},{"cell":"V8","key":"comments","text":"2.12D Additional comments"}],"header_row":8,"kind":"table","label":"2D. Monitored data or parameter","last_row":53,"list":"","min_rows":1,"ref":"B9:V53","required":"required","sheet":"5. Section D monitored","totals_cells":{},"totals_formulas":{},"totals_row":null,"unit":""},{"anchor_cell":"B56","anchor_text":"\u25a6  Monitored parameter time series","columns":[{"cites_evidence":false,"col":"B","dtype":"text-short","formula":null,"key":"param","list":null,"required":true,"unit":""},{"cites_evidence":false,"col":"C","dtype":"date","formula":null,"key":"period_start","list":null,"required":true,"unit":""},{"cites_evidence":false,"col":"D","dtype":"date","formula":null,"key":"period_end","list":null,"required":true,"unit":""},{"cites_evidence":false,"col":"E","dtype":"decimal","formula":null,"key":"value","list":null,"required":true,"unit":""},{"cites_evidence":false,"col":"F","dtype":"single-select","formula":null,"key":"unit","list":"LST_UNIT","required":true,"unit":""},{"cites_evidence":false,"col":"G","dtype":"percent","formula":null,"key":"completeness","list":null,"required":false,"unit":""},{"cites_evidence":false,"col":"H","dtype":"text-short","formula":null,"key":"gap_treatment","list":null,"required":false,"unit":""},{"cites_evidence":true,"col":"I","dtype":"text-short","formula":null,"key":"data_ref","list":null,"required":false,"unit":""}],"dtype":"table","field_id":"k_param_series","first_row":59,"formula":"","header_anchors":[{"cell":"B58","key":"param","text":"Parameter  \u25cf"},{"cell":"C58","key":"period_start","text":"Sub-period start  \u25cf"},{"cell":"D58","key":"period_end","text":"Sub-period end  \u25cf"},{"cell":"E58","key":"value","text":"Value  \u25cf"},{"cell":"F58","key":"unit","text":"Unit  \u25cf"},{"cell":"G58","key":"completeness","text":"Completeness"},{"cell":"H58","</t>
        </is>
      </c>
    </row>
    <row r="7">
      <c r="A7" t="inlineStr">
        <is>
          <t>key":"gap_treatment","text":"Gap treatment applied"},{"cell":"I58","key":"data_ref","text":"Raw data Annex Ref ID"}],"header_row":58,"kind":"table","label":"Monitored parameter time series","last_row":118,"list":"","min_rows":0,"ref":"B59:I118","required":"optional","sheet":"5. Section D monitored","totals_cells":{},"totals_formulas":{},"totals_row":null,"unit":""},{"anchor_cell":"C8","anchor_text":"Does the methodology rely on sampling or surveys?","annex_ref":false,"carried_from":null,"cites_evidence":false,"computed":false,"dtype":"boolean","evidence_cell":null,"field_id":"k_3d_sampling_applies","formula":"","guidance":"","kind":"field","label":"Does the methodology rely on sampling or surveys?","list":"LST_YES_NO","locked":false,"readonly":false,"ref":"F8","ref_cell":"B8","ref_text":"3D.0","required":"required","section_ref":"3D.0","sheet":"6. Section D sampling","source":"participant","unit":"","verify_against":null},{"anchor_cell":"C9","anchor_text":"Implementation or sampling plan","annex_ref":false,"carried_from":null,"cites_evidence":true,"computed":false,"dtype":"text-long","evidence_cell":"G9","field_id":"k_3d_sampling_plan","formula":"","guidance":"","kind":"field","label":"Implementation or sampling plan","list":"","locked":false,"readonly":false,"ref":"F9","ref_cell":"B9","ref_text":"3D","required":"conditional","required_by":"X\u00b7SAMPLING","required_when":{"of":[{"id":"k_3d_sampling_applies","t":"field"},{"t":"lit","v":"No"}],"op":"ne"},"section_ref":"3D","sheet":"6. Section D sampling","source":"participant","unit":"","verify_against":null},{"anchor_cell":"C10","anchor_text":"Target confidence level","annex_ref":false,"carried_from":null,"cites_evidence":false,"computed":false,"dtype":"percent","evidence_cell":null,"field_id":"k_3d_target_confidence","formula":"","guidance":"","kind":"field","label":"Target confidence level","list":"","locked":false,"readonly":false,"ref":"F10","ref_cell":"B10","ref_text":"3D.1","required":"conditional","required_by":"X\u00b7SAMPLING-DETAIL","required_when":{"of":[{"id":"k_3d_sampling_applies","t":"field"},{"t":"lit","v":"No"}],"op":"ne"},"section_ref":"3D.1","sheet":"6. Section D sampling","source":"participant","unit":"","verify_against":null},{"anchor_cell":"C11","anchor_text":"Target precision","annex_ref":false,"carried_from":null,"cites_evidence":false,"computed":false,"dtype":"percent","evidence_cell":null,"field_id":"k_3d_target_precision","formula":"","guidance":"","kind":"field","label":"Target precision","list":"","locked":false,"readonly":false,"ref":"F11","ref_cell":"B11","ref_text":"3D.2","required":"conditional","required_by":"X\u00b7SAMPLING","required_when":{"of":[{"id":"k_3d_sampling_applies","t":"field"},{"t":"lit","v":"No"}],"op":"ne"},"section_ref":"3D.2","sheet":"6. Section D sampling","source":"participant","unit":"","verify_against":null},{"anchor_cell":"C12","anchor_text":"Achieved confidence level","annex_ref":false,"carried_from":null,"cites_evidence":false,"computed":false,"dtype":"percent","evidence_cell":null,"field_id":"k_3d_achieved_confidence","formula":"","guidance":"","kind":"field","label":"Achieved confidence level","list":"","locked":false,"readonly":false,"ref":"F12","ref_cell":"B12","ref_text":"3D.3","required":"conditional","required_by":"X\u00b7SAMPLING-DETAIL","required_when":{"of":[{"id":"k_3d_sampling_applies","t":"field"},{"t":"lit","v":"No"}],"op":"ne"},"section_ref":"3D.3","sheet":"6. Section D sampling","source":"participant","unit":"","verify_against":null},{"anchor_cell":"C13","anchor_text":"Achieved precision","annex_ref":false,"carried_from":null,"cites_evidence":false,"computed":false,"dtype":"percent","evidence_cell":null,"field_id":"k_3d_achieved_precision","formula":"","guidance":"","kind":"field","label":"Achieved precision","list":"","locked":false,"readonly":false,"ref":"F13","ref_cell":"B13","ref_text":"3D.4","required":"conditional","required_by":"X\u00b7SAMPLING","required_when":{"of":[{"id":"k_3d_sampling_applies","t":"field"},{"t":"lit","v":"No"}],"op":"ne"},"section_ref":"3D.4","sheet":"6. Section D sampling","source":"participant","unit":"","verify_against":null},{"anchor_cell":"C14","anchor_text":"Achieved sample size","annex_ref":false,"carried_from":null,"cites_evidence":false,"computed":false,"dtype":"integer","evidence_cell":null,"field_id":"k_3d_sample_size","formula":"","guidance":"","kind":"field","label":"Achieved sample size","list":"","locked":false,"readonly":false,"ref":"F14","ref_cell":"B14","ref_text":"3D.5","required":"conditional","required_by":"X\u00b7SAMPLING-DETAIL","required_when":{"of":[{"id":"k_3d_sampling_applies","t":"field"},{"t":"lit","v":"No"}],"op":"ne"},"section_ref":"3D.5","sheet":"6. Section D sampling","source":"participant","unit":"","verify_against":null},{"anchor_cell":"C15","anchor_text":"Population size","annex_ref":false,"carried_from":null,"cites_evidence":false,"computed":false,"dtype":"integer","evidence_cell":null,"field_id":"k_3d_population_size","formula":"","guidance":"","kind":"field","label":"Population size","list":"","locked":false,"readonly":false,"ref":"F15","ref_cell":"B15","ref_text":"3D.6","required":"conditional","required_by":"X\u00b7SAMPLING-DETAIL","required_when":{"of":[{"id":"k_3d_sampling_applies","t":"field"},{"t":"lit","v":"No"}],"op":"ne"},"section_ref":"3D.6","sheet":"6. Section D sampling","source":"participant","unit":"","verify_against":null},{"anchor_cell":"C16","anchor_text":"Sampling frame, stratification and non-response treatment","annex_ref":false,"carried_from":null,"cites_evidence":false,"computed":false,"dtype":"text-long","evidence_cell":null,"field_id":"k_3d_stratification","formula":"","guidance":"","kind":"field","label":"Sampling frame, stratification and non-response treatment","list":"","locked":false,"readonly":false,"ref":"F16","ref_cell":"B16","ref_text":"3D.7","required":"conditional","required_by":"X\u00b7SAMPLING-DETAIL","required_when":{"of":[{"id":"k_3d_sampling_applies","t":"field"},{"t":"lit","v":"No"}],"op":"ne"},"section_ref":"3D.7","sheet":"6. Section D sampling","source":"participant","unit":"","verify_against":null},{"anchor_cell":"C17","anchor_text":"If the achieved precision did not meet the target, describe the conservative discount applied","annex_ref":false,"carried_from":null,"cites_evidence":false,"computed":false,"dtype":"text-long","evidence_cell":null,"field_id":"k_3d_precision_shortfall","formula":"","guidance":"","kind":"field","label":"If the achieved precision did not meet the target, describe the conservative discount applied","list":"","locked":false,"readonly":false,"ref":"F17","ref_cell":"B17","ref_text":"3D.8","required":"conditional","required_by":"X\u00b7PRECISION","required_when":{"of":{"of":[{"id":"k_3d_achieved_precision","t":"field"},{"id":"k_3d_target_precision","t":"field"}],"op":"lte"},"op":"not"},"section_ref":"3D.8","sheet":"6. Section D sampling","source":"participant","unit":"","verify_against":null},{"anchor_cell":"C8","anchor_text":"Calculation of baseline emissions or baseline net removals","annex_ref":false,"carried_from":null,"cites_evidence":false,"computed":false,"dtype":"text-long","evidence_cell":null,"field_id":"k_1e_baseline_calculation","formula":"","guidance":"Set out the formulas, the substituted values and the result. Must be consistent with the crediting baseline in the registered MADD section 3.1.3.","kind":"field","label":"Calculation of baseline emissions or baseline net removals","list":"","locked":false,"readonly":false,"ref":"F8","ref_cell":"B8","ref_text":"1E","required":"required","section_ref":"1E","sheet":"7. Section E steps","source":"participant","unit":"","verify_against":null},{"anchor_cell":"B10","anchor_text":"\u25a6  1E calculation lines","columns":[{"cites_evidence":false,"col":"B","dtype":"text-short","formula":null,"key":"line_ref","list":null,"required":true,"unit":""},{"cites_evidence":false,"col":"C","dtype":"text-short","formula":null,"key":"symbol","list":null,"required":true,"unit":""},{"cites_evidence":false,"col":"D","dtype":"text-short","formula":null,"key":"variable_name","list":null,"required":true,"unit":""},{"cites_evidence":false,"col":"E","dtype":"text-short","formula":null,"key":"equation_ref","list":null,"required":true,"unit":""},{"cites_evidence":false,"col":"F","dtype":"text-short","formula":null,"key":"formula","list":null,"required":true,"unit":""},{"cites_evidence":false,"col":"G","dtype":"single-select","formula":null,"key":"gas","list":"LST_GHG","required":false,"unit":""},{"cites_evidence":false,"col":"H","dtype":"decimal","formula":null,"key":"gwp","list":null,"required":false,"unit":""},{"cites_evidence":false,"col":"I","dtype":"decimal","formula":null,"key":"value","list":null,"required":true,"unit":"tCO2e"},{"cites_evidence":false,"col":"J","dtype":"boolean","formula":null,"key":"is_subtotal","list":null,"required":true,"unit":""}],"dtype":"table","field_id":"k_1e_lines","first_row":12,"formula":"","header_anchors":[{"cell":"B11","key":"line_ref","text":"Line  \u25cf"},{"cell":"C11","key":"symbol","text":"Variable symbol  \u25cf"},{"cell":"D11","key":"variable_name","text":"Variable name  \u25cf"},{"cell":"E11","key":"equation_ref","text":"Methodology equation reference  \u25cf"},{"cell":"F11","key":"formula","text":"Formula as applied  \u25cf"},{"cell":"G11","key":"gas","text":"Gas"},{"cell":"H11","key":"gwp","text":"GWP applied"},{"cell":"I11","key":"value","text":"Value  \u25cf"},{"cell":"J11","key":"is_subtotal","text":"Is this the section result?  \u25cf"}],"header_row":11,"kind":"table","label":"1E calculation lines","last_row":36,"list":"","min_rows":1,"ref":"B12:J36","required":"required","sheet":"7. Section E steps","totals_cells":{"line_ref":"B37","value":"I37"},"totals_formulas":{"line_ref":"=\"SECTION RESULT\"","value":"=SUMIF(J12:J36,\"Yes\",I12:I36)"},"totals_row":37,"unit":""},{"anchor_cell":"C41","anchor_text":"Calculation of project emissions or actual net removals","annex_ref":false,"carried_from":null,"cites_evidence":false,"computed":false,"dtype":"text-long","evidence_cell":null,"field_id":"k_2e_project_calculation","formula":"","guidance":"","kind":"field","label":"Calculation of project emissions or actual net removals","list":"","locked":false,"readonly":false,"ref":"F41","ref_cell":"B41","ref_text":"2E","required":"required","section_ref":"2E","sheet":"7. Section E steps","source":"participant","unit":"","verify_against":null},{"anchor_cell":"B43","anchor_text":"\u25a6  2E calculation lines","columns":[{"cites_evidence":false,"col":"B","dtype":"text-short","formula":null,"key":"line_ref","list":null,"required":true,"unit":""},{"cites_evidence":false,"col":"C","dtype":"text-short","formula":null,"key":"symbol","list":null,"required":true,"unit":""},{"cites_evidence":false,"col":"D","dtype":"text-short","formula":null,"key":"variable_name","list":null,"required":true,"unit":""},{"cites_evidence":false,"col":"E","dtype":"text-short","formula":null,"key":"equation_ref","list":null,"required":true,"unit":""},{"cites_evidence":false,"col":"F","dtype":"text-short","formula":null,"key":"formula","list":null,"required":true,"unit":""},{"cites_evidence":false,"col":"G","dtype":"single-select","formula":null,"key":"gas","list":"LST_GHG","required":false,"unit":""},{"cites_evidence":false,"col":"H","dtype":"decimal","formula":null,"key":"gwp","list":null,"required":false,"unit":""},{"cites_evidence":false,"col":"I","dtype":"decimal","formula":null,"key":"value","list":null,"required":true,"unit":"tCO2e"},{"cites_evidence":false,"col":"J","dtype":"boolean","formula":null,"key":"is_subtotal","list":null,"required":true,"unit":""}],"dtype":"table","field_id":"k_2e_lines","first_row":45,"formula":"","header_anchors":[{"cell":"B44","key":"line_ref","text":"Line  \u25cf"},{"cell":"C44","key":"symbol","text":"Variable symbol  \u25cf"},{"cell":"D44","key":"variable_name","text":"Variable name  \u25cf"},{"cell":"E44","key":"equation_ref","text":"Methodology equation reference  \u25cf"},{"cell":"F44","key":"formula","text":"Formula as applied  \u25cf"},{"cell":"G44","key":"gas","text":"Gas"},{"cell":"H44","key":"gwp","text":"GWP applied"},{"cell":"I44","key":"value","text":"Value  \u25cf"},{"cell":"J44","key":"is_subtotal","text":"Is this the section result?  \u25cf"}],"header_row":44,"kind":"table","label":"2E calculation lines","last_row":69,"list":"","min_rows":1,"ref":"B45:J69","required":"required","sheet":"7. Section E steps","totals_cells":{"line_ref":"B70","value":"I70"},"totals_formulas":{"line_ref":"=\"SECTION RESULT\"","value":"=SUMIF(J45:J69,\"Yes\",I45:I69)"},"totals_row":70,"unit":""},{"anchor_cell":"C74","anchor_text":"Does the applied methodology define leakage?","annex_ref":false,"carried_from":null,"cites_evidence":false,"computed":false,"dtype":"boolean","evidence_cell":null,"field_id":"k_3e_leakage_applies","formula":"","guidance":"","kind":"field","label":"Does the applied methodology define leakage?","list":"LST_YES_NO","locked":false,"readonly":false,"ref":"F74","ref_cell":"B74","ref_text":"3E.0","required":"required","section_ref":"3E.0","sheet":"7. Section E steps","source":"participant","unit":"","verify_against":null},{"anchor_cell":"C75","anchor_text":"Calculation of leakage emissions","annex_ref":false,"carried_from":null,"cites_evidence":false,"computed":false,"dtype":"text-long","evidence_cell":null,"field_id":"k_3e_leakage_calculation","formula":"","guidance":"Where the methodology defines no leakage, answer No above and enter 'Not applicable' with a justification here.","kind":"field","label":"Calculation of leakage emissions","list":"","locked":false,"readonly":false,"ref":"F75","ref_cell":"B75","ref_text":"3E","required":"conditional","required_by":"X\u00b7LEAKAGE-NA","required_when":{"of":[{"id":"k_3e_leakage_applies","t":"field"},{"t":"lit","v":"No"}],"op":"eq"},"section_ref":"3E","sheet":"7. Section E steps","source":"participant","unit":"","verify_against":null},{"anchor_cell":"B77","anchor_text":"\u25a6  3E calculation lines","columns":[{"cites_evidence":false,"col":"B","dtype":"text-short","formula":null,"key":"line_ref","list":null,"required":true,"unit":""},{"cites_evidence":false,"col":"C","dtype":"text-short","formula":null,"key":"symbol","list":null,"required":true,"unit":""},{"cites_evidence":false,"col":"D","dtype":"text-short","formula":null,"key":"variable_name","list":null,"required":true,"unit":""},{"cites_evidence":false,"col":"E","dtype":"text-short","formula":null,"key":"equation_ref","list":null,"required":true,"unit":""},{"cites_evidence":false,"col":"F","dtype":"text-short","formula":null,"key":"formula","list":null,"required":true,"unit":""},{"cites_evidence":false,"col":"G","dtype":"single-select","formula":null,"key":"gas","list":"LST_GHG","required":false,"unit":""},{"cites_evidence":false,"col":"H","dtype":"decimal","formula":null,"key":"gwp","list":null,"required":false,"unit":""},{"cites_evidence":false,"col":"I","dtype":"decimal","formula":null,"key":"value","list":null,"required":true,"unit":"tCO2e"},{"cites_evidence":false,"col":"J","dtype":"boolean","formula":null,"key":"is_subtotal","list":null,"required":true,"unit":""}],"dtype":"table","field_id":"k_3e_lines","first_row":79,"formula":"","header_anchors":[{"cell":"B78","key":"line_ref","text":"Line  \u25cf"},{"cell":"C78","key":"symbol","text":"Variable symbol  \u25cf"},{"cell":"D78","key":"variable_name","text":"Variable name  \u25cf"},{"cell":"E78","key":"equation_ref","text":"Methodology equation reference  \u25cf"},{"cell":"F78","key":"formula","text":"Formula as applied  \u25cf"},{"cell":"G78","key":"gas","text":"Gas"},{"cell":"H78","key":"gwp","text":"GWP applied"},{"cell":"I78","key":"value","text":"Value  \u25cf"},{"cell":"J78","key":"is_subtotal","text":"Is this the section result?  \u25cf"}],"header_row":78,"kind":"table","label":"3E calculation lines","last_row":93,"list":"","min_rows":0,"ref":"B79:J93","required":"optional","sheet":"7. Section E steps","totals_cells":{"line_ref":"B94","value":"I94"},"totals_formulas":{"line_ref":"=\"SECTION RESULT\"","value":"=SUMIF(J79:J93,\"Yes\",I79:I93)"},"totals_row":94,"unit":""},{"anchor_cell":"C8","anchor_text":"\u2211 Baseline GHG emissions or baseline net GHG removals","annex_ref":false,"carried_from":null,"cites_evidence":false,"computed":true,"dtype":"computed","evidence_cell":null,"field_id":"k_4e_baseline_total","formula":"='7. Section E steps'!I37","guidance":"Carried from the section result of the 1E calculation lines. The printed template labels this column 'Activity GHG Emissions or actual net GHG Removals', identically to the next column \u2014 a defect in the Framework that makes the balance uncomputable as printed.","kind":"field","label":"Baseline GHG emissions or baseline net GHG removals","list":"","locked":true,"readonly":false,"ref":"F8","ref_cell":"B8","ref_text":"4E.1","required":"required","section_ref":"4E.1","sheet":"8. Section E result","source":"participant","unit":"tCO2e","verify_against":null},{"anchor_cell":"C9","anchor_text":"\u2211 Activity GHG emissions or actual net GHG removals","annex_ref":false,"carried_from":null,"cites_evidence":false,"computed":true,"dtype":"computed","evidence_cell":null,"field_id":"k_4e_activity_total","formula":"='7. Section E steps'!I70","guidance":"","kind":"field","label":"Activity GHG emissions or actual net GHG removals","list":"","locked":true,"readonly":false,"ref":"F9","ref_cell":"B9","ref_text":"4E.2","required":"required","section_ref":"4E.2","sheet":"8. Section E result","source":"participant","unit":"tCO2e","verify_against":null},{"anchor_cell":"C10","anchor_text":"\u2211 Leakage GHG emissions","annex_ref":false,"carried_from":null,"cites_evidence":false,"computed":true,"dtype":"computed","evidence_cell":null,"field_id":"k_4e_leakage_total","formula":"=IF('7. Section E steps'!I94=\"\",0,'7. Section E steps'!I94)","guidance":"","kind":"field","label":"Leakage GHG emissions","list":"","locked":true,"readonly":false,"ref":"F10","ref_cell":"B10","ref_text":"4E.3","required":"required","section_ref":"4E.3","sheet":"8. Section E result","source":"participant","unit":"tCO2e","verify_against":null},{"anchor_cell":"C11","anchor_text":"\u2211 Net reductions or removals from the mass balance","annex_ref":false,"carried_from":null,"cites_evidence":false,"computed":true,"dtype":"computed","evidence_cell":null,"field_id":"k_4e_net_balance","formula":"=IF(OR(F8=\"\",F9=\"\"),\"\",F8-F9-IF(F10=\"\",0,F10))","guidance":"","kind":"field","label":"Net reductions or removals from the mass balance","list":"","locked":true,"readonly":false,"ref":"F11","ref_cell":"B11","ref_text":"4E.4","required":"required","section_ref":"4E.4","sheet":"8. Section E result","source":"participant","unit":"tCO2e","verify_against":null},{"anchor_cell":"B13","anchor_text":"\u25a6  Vintage allocation of the net result","columns":[{"cites_evidence":false,"col":"B","dtype":"integer","formula":null,"key":"vintage_year","list":null,"required":true,"unit":""},{"cites_evidence":false,"col":"C","dtype":"decimal","formula":null,"key":"amount","list":null,"required":true,"unit":"tCO2e"},{"cites_evidence":false,"col":"D","dtype":"single-select","formula":null,"key":"ndc_period","list":"LST_NDC_PERIOD","required":true,"unit":""},{"cites_evidence":false,"col":"E","dtype":"text-short","formula":"=IF(D{r}=\"\",\"\",IF(ISNUMBER(SEARCH(\"Before\",D{r})),\"Before period 1\",IF(ISNUMBER(SEARCH(\"First\",D{r})),\"From period 1 to period 2\",\"After period 2\")))","key":"bucket","list":null,"required":false,"unit":""},{"cites_evidence":false,"col":"F","dtype":"decimal","formula":null,"key":"madd_exante","list":null,"required":false,"unit":"tCO2e"},{"cites_evidence":false,"col":"G","dtype":"decimal","formula":"=IF(COUNT(C{r},F{r})&lt;2,\"\",C{r}-F{r})","key":"variance","list":null,"required":false,"unit":"tCO2e"},{"cites_evidence":false,"col":"H","dtype":"text-short","formula":null,"key":"notes","list":null,"required":false,"unit":""}],"dtype":"table","field_id":"k_4e_vintage","first_row":16,"formula":"","header_anchors":[{"cell":"B15","key":"vintage_year","text":"Vintage year  \u25cf"},{"cell":"C15","key":"amount","text":"Amount  \u25cf"},{"cell":"D15","key":"ndc_period","text":"NDC implementation period  \u25cf"},{"cell":"E15","key":"bucket","text":"Derived period bucket"},{"cell":"F15","key":"madd_exante","text":"Ex-ante estimate for this year in the MADD"},{"cell":"G15","key":"variance","text":"Variance against ex-ante"},{"cell":"H15","key":"notes","text":"Notes"}],"header_row":15,"kind":"table","label":"Vintage allocation of the net result","last_row":30,"list":"","min_rows":1,"ref":"B16:H30","required":"required","sheet":"8. Section E result","totals_cells":{"amount":"C31","madd_exante":"F31","variance":"G31","vintage_year":"B31"},"totals_formulas":{"amount":"=SUM(C16:C30)","madd_exante":"=SUM(F16:F30)","variance":"=SUM(G16:G30)","vintage_year":"=\"TOTAL\""},"totals_row":31,"unit":""},{"anchor_cell":"C35","anchor_text":"\u2211 TOTAL AMOUNT","annex_ref":false,"carried_from":null,"cites_evidence":false,"computed":true,"dtype":"computed","evidence_cell":null,"field_id":"k_4e_total_amount","formula":"=SUM(C16:C30)","guidance":"","kind":"field","label":"TOTAL AMOUNT","list":"","locked":true,"readonly":false,"ref":"F35","ref_cell":"B35","ref_text":"4E.5","required":"required","section_ref":"4E.5","sheet":"8. Section E result","source":"participant","unit":"tCO2e","verify_against":null},{"anchor_cell":"C36","anchor_text":"\u2211 Does the vintage allocation equal the mass balance?","annex_ref":false,"carried_from":null,"cites_evidence":false,"computed":true,"dtype":"computed","evidence_cell":null,"field_id":"k_4e_balance_check","formula":"=IF(OR(F11=\"\",F35=\"\"),\"\",IF(ABS(F11-F35)&lt;=0.5,\"Balanced\",\"OUT OF BALANCE by \"&amp;TEXT(F11-F35,\"#,##0.00\")&amp;\" tCO2e\"))","guidance":"","kind":"field","label":"Does the vintage allocation equal the mass balance?","list":"","locked":true,"readonly":false,"ref":"F36","ref_cell":"B36","ref_text":"4E.6","required":"required","section_ref":"4E.6","sheet":"8. Section E result","source":"participant","unit":"","verify_against":null},{"anchor_cell":"C8","anchor_text":"\u2211 Amount achieved during this monitoring period","annex_ref":false,"carried_from":null,"cites_evidence":false,"computed":true,"dtype":"computed","evidence_cell":null,"field_id":"k_5_1e_amount_achieved","formula":"=IF('8. Section E result'!F11=\"\",\"\",'8. Section E result'!F11)","guidance":"","kind":"field","label":"Amount achieved during this monitoring period","list":"","locked":true,"readonly":false,"ref":"F8","ref_cell":"B8","ref_text":"5.1E","required":"required","section_ref":"5.1E","sheet":"9. Section E 5E-8E","source":"participant","unit":"tCO2e","verify_against":null},{"anchor_cell":"C9","anchor_text":"\u2211 Amount estimated ex-ante for this monitoring period in the MADD","annex_ref":false,"carried_from":null,"cites_evidence":false,"computed":true,"dtype":"computed","evidence_cell":null,"field_id":"k_5_2e_amount_ex_ante_madd","formula":"='0. Cover'!F50","guidance":"","kind":"field","label":"Amount estimated ex-ante for this monitoring period in the MADD","list":"","locked":true,"readonly":false,"ref":"F9","ref_cell":"B9","ref_text":"5.2E","required":"required","section_ref":"5.2E","sheet":"9. Section E 5E-8E","source":"participant","unit":"tCO2e","verify_against":null},{"anchor_cell":"C10","anchor_text":"\u2211 Variance","annex_ref":false,"carried_from":null,"cites_evidence":false,"computed":true,"dtype":"computed","evidence_cell":null,"field_id":"k_5_3e_variance_abs","formula":"=IF(OR(F8=\"\",F9=\"\"),\"\",F8-F9)","guidance":"","kind":"field","label":"Variance","list":"","locked":true,"readonly":false,"ref":"F10","ref_cell":"B10","ref_text":"5.3E","required":"required","section_ref":"5.3E","sheet":"9. Section E 5E-8E","source":"participant","unit":"tCO2e","verify_against":null},{"anchor_cell":"C11","anchor_text":"\u2211 Variance as a percentage of the ex-ante estimate","annex_ref":false,"carried_from":null,"cites_evidence":false,"computed":true,"dtype":"computed","evidence_cell":null,"field_id":"k_5_4e_variance_pct","formula":"=IF(OR(F8=\"\",F9=\"\",F9=0),\"\",ROUND((F8-F9)/F9*100,1))","guidance":"","kind":"field","label":"Variance as a percentage of the ex-ante estimate","list":"","locked":true,"readonly":false,"ref":"F11","ref_cell":"B11","ref_text":"5.4E","required":"required","section_ref":"5.4E","sheet":"9. Section E 5E-8E","source":"participant","unit":"%","verify_against":null},{"anchor_cell":"C12","anchor_text":"Explanation of calculation of the amount estimated ex-ante for this monitoring period in the MADD","annex_ref":false,"carried_from":null,"cites_evidence":false,"computed":false,"dtype":"text-long","evidence_cell":null,"field_id":"k_6e_ex_ante_explanation","formula":"","guidance":"Explain how the ex-ante figure was derived from the registered MADD. If this monitoring period does not align with the MADD's calendar years, state the pro-rating basis.","kind":"field","label":"Explanation of calculation of the amount estimated ex-ante for this monitoring period in the MADD","list":"","locked":false,"readonly":false,"ref":"F12","ref_cell":"B12","ref_text":"6E","required":"required","section_ref":"6E","sheet":"9. Section E 5E-8E","source":"participant","unit":"","verify_against":null},{"anchor_cell":"C13","anchor_text":"Remarks on the increase in achieved emission reductions","annex_ref":false,"carried_from":null,"cites_evidence":false,"computed":false,"dtype":"text-long","evidence_cell":null,"field_id":"k_7e_remarks_increase","formula":"","guidance":"Required where the achieved amount exceeds the ex-ante estimate.","kind":"field","label":"Remarks on the increase in achieved emission reductions","list":"","locked":false,"readonly":false,"ref":"F13","ref_cell":"B13","ref_text":"7E","required":"conditional","required_by":"X\u00b77E-INC","required_when":{"of":[{"id":"k_5_3e_variance_abs","t":"field"},{"t":"lit","v":0}],"op":"gt"},"section_ref":"7E","sheet":"9. Section E 5E-8E","source":"participant","unit":"","verify_against":null},{"anchor_cell":"C14","anchor_text":"Remarks on the shortfall in achieved emission reductions","annex_ref":false,"carried_from":null,"cites_evidence":false,"computed":false,"dtype":"text-long","evidence_cell":null,"field_id":"k_7e_remarks_decrease","formula":"","guidance":"Registry-added. Required where the achieved amount falls short of the ex-ante estimate. The printed template has no field for this case at all.","kind":"field","label":"Remarks on the shortfall in achieved emission reductions","list":"","locked":false,"readonly":false,"ref":"F14","ref_cell":"B14","ref_text":"7E.1","required":"conditional","required_by":"X\u00b77E-DEC","required_when":{"of":[{"id":"k_5_3e_variance_abs","t":"field"},{"t":"lit","v":0}],"op":"lt"},"section_ref":"7E.1","sheet":"9. Section E 5E-8E","source":"participant","unit":"","verify_against":null},{"anchor_cell":"C15","anchor_text":"Remarks on the scale of small-scale project activity","annex_ref":false,"carried_from":null,"cites_evidence":false,"computed":false,"dtype":"text-long","evidence_cell":null,"field_id":"k_8e_remarks_small_scale","formula":"","guidance":"Required where the activity is micro-scale or small-scale. Confirm that the activity has not exceeded its scale threshold during this period; crossing a threshold changes both the issuance fee and the buffer retention.","kind":"field","label":"Remarks on the scale of small-scale project activity","list":"","locked":false,"readonly":false,"ref":"F15","ref_cell":"B15","ref_text":"8E","required":"conditional","required_by":"X\u00b78E-SCALE","required_when":{"of":[{"of":[{"id":"k_activity_scale","t":"field"},{"t":"lit","v":"Micro"}],"op":"contains"},{"of":[{"id":"k_activity_scale","t":"field"},{"t":"lit","v":"Small"}],"op":"contains"}],"op":"or"},"section_ref":"8E","sheet":"9. Section E 5E-8E","source":"participant","unit":"","verify_against":null},{"anchor_cell":"C16","anchor_text":"\u2211 Achieved amount annualised","annex_ref":false,"carried_from":null,"cites_evidence":false,"computed":true,"dtype":"computed","evidence_cell":null,"field_id":"k_annualised_achieved","formula":"=IF(OR(F8=\"\",'0. Cover'!F21=\"\",'0. Cover'!F21=0),\"\",F8/'0. Cover'!F21*365)","guidance":"","kind":"field","label":"Achieved amount annualised","list":"","locked":true,"readonly":false,"ref":"F16","ref_cell":"B16","ref_text":"8E.1","required":"required","section_ref":"8E.1","sheet":"9. Section E 5E-8E","source":"participant","unit":"tCO2e/yr","verify_against":null},{"anchor_cell":"C17","anchor_text":"\u2211 Does the annualised amount cross the declared scale band?","annex_ref":false,"carried_from":null,"cites_evidence":false,"computed":true,"dtype":"computed","evidence_cell":null,"field_id":"k_scale_threshold_crossed","formula":"=IF(OR(F16=\"\",'0. Cover'!F32=\"\"),\"\",IF(EXACT(IF(F16=\"\",\"\",IF(F16&lt;=9999.999,\"Below 10,000 tCO2e/yr \u2014 no fee band defined in the Framework\",IF(F16&lt;=15000,\"Micro-scale (10,000 \u2013 15,000 tCO2e/yr)\",IF(F16&lt;=25000,\"Small-scale (15,001 \u2013 25,000 tCO2e/yr)\",IF(F16&lt;=50000,\"Medium-scale (25,001 \u2013 50,000 tCO2e/yr)\",\"Large-scale (over 50,000 tCO2e/yr)\"))))),'0. Cover'!F32),\"Consistent\",\"Scale band crossed \u2014 review the fee and buffer rate\"))","guidance":"","kind":"field","label":"Does the annualised amount cross the declared scale band?","list":"","locked":true,"readonly":false,"ref":"F17","ref_cell":"B17","ref_text":"8E.2","required":"required","section_ref":"8E.2","sheet":"9. Section E 5E-8E","source":"participant","unit":"","verify_against":null},{"anchor_cell":"C8","anchor_text":"Summary of sustainable development performance during this monitoring period","annex_ref":false,"carried_from":null,"cites_evidence":false,"computed":false,"dtype":"text-long","evidence_cell":null,"field_id":"k_1f_sd_summary","formula":"","guidance":"","kind":"field","label":"Su</t>
        </is>
      </c>
    </row>
    <row r="8">
      <c r="A8" t="inlineStr">
        <is>
          <t>mmary of sustainable development performance during this monitoring period","list":"","locked":false,"readonly":false,"ref":"F8","ref_cell":"B8","ref_text":"1F","required":"required","section_ref":"1F","sheet":"10. Section F SD","source":"participant","unit":"","verify_against":null},{"anchor_cell":"B10","anchor_text":"\u25a6  SDG indicator performance","columns":[{"cites_evidence":false,"col":"B","dtype":"single-select","formula":null,"key":"sdg","list":"LST_SDG","required":true,"unit":""},{"cites_evidence":false,"col":"C","dtype":"text-short","formula":null,"key":"indicator","list":null,"required":true,"unit":""},{"cites_evidence":false,"col":"D","dtype":"single-select","formula":null,"key":"unit","list":"LST_UNIT","required":true,"unit":""},{"cites_evidence":false,"col":"E","dtype":"decimal","formula":null,"key":"madd_target","list":null,"required":true,"unit":""},{"cites_evidence":false,"col":"F","dtype":"decimal","formula":null,"key":"achieved","list":null,"required":true,"unit":""},{"cites_evidence":false,"col":"G","dtype":"decimal","formula":"=IF(COUNT(E{r},F{r})&lt;2,\"\",F{r}-E{r})","key":"variance","list":null,"required":false,"unit":""},{"cites_evidence":false,"col":"H","dtype":"text-short","formula":null,"key":"explanation","list":null,"required":false,"unit":""},{"cites_evidence":true,"col":"I","dtype":"text-short","formula":null,"key":"evidence_ref","list":null,"required":false,"unit":""}],"dtype":"table","field_id":"k_1f_sd_indicators","first_row":12,"formula":"","header_anchors":[{"cell":"B11","key":"sdg","text":"SDG  \u25cf"},{"cell":"C11","key":"indicator","text":"Indicator (as registered in the MADD)  \u25cf"},{"cell":"D11","key":"unit","text":"Unit  \u25cf"},{"cell":"E11","key":"madd_target","text":"MADD target  \u25cf"},{"cell":"F11","key":"achieved","text":"Achieved this period  \u25cf"},{"cell":"G11","key":"variance","text":"Variance"},{"cell":"H11","key":"explanation","text":"Explanation"},{"cell":"I11","key":"evidence_ref","text":"Annex Ref ID"}],"header_row":11,"kind":"table","label":"SDG indicator performance","last_row":36,"list":"","min_rows":1,"ref":"B12:I36","required":"required","sheet":"10. Section F SD","totals_cells":{},"totals_formulas":{},"totals_row":null,"unit":""},{"anchor_cell":"C40","anchor_text":"Safeguard performance and any incident during this monitoring period","annex_ref":false,"carried_from":null,"cites_evidence":false,"computed":false,"dtype":"text-long","evidence_cell":null,"field_id":"k_2f_safeguards_summary","formula":"","guidance":"","kind":"field","label":"Safeguard performance and any incident during this monitoring period","list":"","locked":false,"readonly":false,"ref":"F40","ref_cell":"B40","ref_text":"2F","required":"required","section_ref":"2F","sheet":"10. Section F SD","source":"participant","unit":"","verify_against":null},{"anchor_cell":"B42","anchor_text":"\u25a6  Safeguard monitoring","columns":[{"cites_evidence":false,"col":"B","dtype":"single-select","formula":null,"key":"safeguard","list":"LST_SAFEGUARD","required":true,"unit":""},{"cites_evidence":false,"col":"C","dtype":"text-short","formula":null,"key":"measure","list":null,"required":true,"unit":""},{"cites_evidence":false,"col":"D","dtype":"boolean","formula":null,"key":"implemented","list":null,"required":true,"unit":""},{"cites_evidence":false,"col":"E","dtype":"integer","formula":null,"key":"incidents","list":null,"required":true,"unit":""},{"cites_evidence":false,"col":"F","dtype":"text-short","formula":null,"key":"action_taken","list":null,"required":false,"unit":""},{"cites_evidence":true,"col":"G","dtype":"text-short","formula":null,"key":"evidence_ref","list":null,"required":false,"unit":""}],"dtype":"table","field_id":"k_2f_safeguards","first_row":44,"formula":"","header_anchors":[{"cell":"B43","key":"safeguard","text":"Safeguard category  \u25cf"},{"cell":"C43","key":"measure","text":"Mitigation measure as registered  \u25cf"},{"cell":"D43","key":"implemented","text":"Implemented as registered?  \u25cf"},{"cell":"E43","key":"incidents","text":"Incidents recorded  \u25cf"},{"cell":"F43","key":"action_taken","text":"Action taken"},{"cell":"G43","key":"evidence_ref","text":"Annex Ref ID"}],"header_row":43,"kind":"table","label":"Safeguard monitoring","last_row":58,"list":"","min_rows":1,"ref":"B44:G58","required":"required","sheet":"10. Section F SD","totals_cells":{},"totals_formulas":{},"totals_row":null,"unit":""},{"anchor_cell":"C62","anchor_text":"Stakeholder engagement during this monitoring period","annex_ref":false,"carried_from":null,"cites_evidence":false,"computed":false,"dtype":"text-long","evidence_cell":null,"field_id":"k_3f_stakeholder_activity","formula":"","guidance":"","kind":"field","label":"Stakeholder engagement during this monitoring period","list":"","locked":false,"readonly":false,"ref":"F62","ref_cell":"B62","ref_text":"3F","required":"required","section_ref":"3F","sheet":"10. Section F SD","source":"participant","unit":"","verify_against":null},{"anchor_cell":"B64","anchor_text":"\u25a6  Grievance log","columns":[{"cites_evidence":false,"col":"B","dtype":"text-short","formula":null,"key":"grievance_ref","list":null,"required":true,"unit":""},{"cites_evidence":false,"col":"C","dtype":"date","formula":null,"key":"date_received","list":null,"required":true,"unit":""},{"cites_evidence":false,"col":"D","dtype":"single-select","formula":null,"key":"complainant_class","list":"LST_STAKEHOLDER_CLASS","required":true,"unit":""},{"cites_evidence":false,"col":"E","dtype":"text-short","formula":null,"key":"summary","list":null,"required":true,"unit":""},{"cites_evidence":false,"col":"F","dtype":"single-select","formula":null,"key":"status","list":"LST_GRIEVANCE_STATUS","required":true,"unit":""},{"cites_evidence":false,"col":"G","dtype":"text-short","formula":null,"key":"resolution","list":null,"required":false,"unit":""},{"cites_evidence":false,"col":"H","dtype":"date","formula":null,"key":"date_closed","list":null,"required":false,"unit":""}],"dtype":"table","field_id":"k_3f_grievances","first_row":66,"formula":"","header_anchors":[{"cell":"B65","key":"grievance_ref","text":"Ref  \u25cf"},{"cell":"C65","key":"date_received","text":"Date received  \u25cf"},{"cell":"D65","key":"complainant_class","text":"Complainant class  \u25cf"},{"cell":"E65","key":"summary","text":"Summary  \u25cf"},{"cell":"F65","key":"status","text":"Status  \u25cf"},{"cell":"G65","key":"resolution","text":"Resolution"},{"cell":"H65","key":"date_closed","text":"Date closed"}],"header_row":65,"kind":"table","label":"Grievance log","last_row":85,"list":"","min_rows":0,"ref":"B66:H85","required":"optional","sheet":"10. Section F SD","totals_cells":{},"totals_formulas":{},"totals_row":null,"unit":""},{"anchor_cell":"C89","anchor_text":"Did any reversal of emission reductions or removals occur during this monitoring period?","annex_ref":false,"carried_from":null,"cites_evidence":false,"computed":false,"dtype":"boolean","evidence_cell":null,"field_id":"k_4f_reversal_occurred","formula":"","guidance":"Registry-added. Template J commits Malawi to ensuring reversals are addressed in full, and the National Buffer Account exists for that purpose, but the printed monitoring report never asks.","kind":"field","label":"Did any reversal of emission reductions or removals occur during this monitoring period?","list":"LST_YES_NO","locked":false,"readonly":false,"ref":"F89","ref_cell":"B89","ref_text":"4F","required":"required","section_ref":"4F","sheet":"10. Section F SD","source":"participant","unit":"","verify_against":null},{"anchor_cell":"C90","anchor_text":"Quantity reversed","annex_ref":false,"carried_from":null,"cites_evidence":false,"computed":false,"dtype":"decimal","evidence_cell":null,"field_id":"k_4f_reversal_amount","formula":"","guidance":"","kind":"field","label":"Quantity reversed","list":"","locked":false,"readonly":false,"ref":"F90","ref_cell":"B90","ref_text":"4F.1","required":"conditional","required_by":"X\u00b7REVERSAL","required_when":{"of":[{"id":"k_4f_reversal_occurred","t":"field"},{"t":"lit","v":"Yes"}],"op":"eq"},"section_ref":"4F.1","sheet":"10. Section F SD","source":"participant","unit":"tCO2e","verify_against":null},{"anchor_cell":"C91","anchor_text":"How the reversal has been addressed, including any buffer compensation","annex_ref":false,"carried_from":null,"cites_evidence":true,"computed":false,"dtype":"text-long","evidence_cell":"G91","field_id":"k_4f_reversal_treatment","formula":"","guidance":"","kind":"field","label":"How the reversal has been addressed, including any buffer compensation","list":"","locked":false,"readonly":false,"ref":"F91","ref_cell":"B91","ref_text":"4F.2","required":"conditional","required_by":"X\u00b7REVERSAL","required_when":{"of":[{"id":"k_4f_reversal_occurred","t":"field"},{"t":"lit","v":"Yes"}],"op":"eq"},"section_ref":"4F.2","sheet":"10. Section F SD","source":"participant","unit":"","verify_against":null},{"anchor_cell":"C8","anchor_text":"Monitoring report in clean format \u2014 Annex Ref ID","annex_ref":true,"carried_from":null,"cites_evidence":true,"computed":false,"dtype":"text-short","evidence_cell":null,"field_id":"k_att_clean","formula":"","guidance":"Framework \u00b65.5.2.4.3.4 requires a deviated monitoring report to be uploaded in both clean and track-changes format. The Registry requires the clean copy for every report.","kind":"field","label":"Monitoring report in clean format \u2014 Annex Ref ID","list":"","locked":false,"readonly":false,"ref":"F8","ref_cell":"B8","ref_text":"A1","required":"required","section_ref":"A1","sheet":"11. Attachments &amp; sign-off","source":"participant","unit":"","verify_against":null},{"anchor_cell":"C9","anchor_text":"Monitoring report in track-changes format \u2014 Annex Ref ID","annex_ref":true,"carried_from":null,"cites_evidence":true,"computed":false,"dtype":"text-short","evidence_cell":null,"field_id":"k_att_trackchanges","formula":"","guidance":"Required where any temporary deviation or permanent change is declared in Section B.","kind":"field","label":"Monitoring report in track-changes format \u2014 Annex Ref ID","list":"","locked":false,"readonly":false,"ref":"F9","ref_cell":"B9","ref_text":"A2","required":"conditional","required_by":"X\u00b7DEV-TC","required_when":{"of":[{"of":{"id":"k_2_1b_temporary_deviations","t":"field"},"op":"filled"},{"of":{"id":"k_2_5b_permanent_changes","t":"field"},"op":"filled"},{"of":{"id":"k_2_6b_project_design_changes","t":"field"},"op":"filled"}],"op":"or"},"section_ref":"A2","sheet":"11. Attachments &amp; sign-off","source":"participant","unit":"","verify_against":null},{"anchor_cell":"C10","anchor_text":"Raw monitoring data export \u2014 Annex Ref ID","annex_ref":true,"carried_from":null,"cites_evidence":true,"computed":false,"dtype":"text-short","evidence_cell":null,"field_id":"k_att_raw_data","formula":"","guidance":"","kind":"field","label":"Raw monitoring data export \u2014 Annex Ref ID","list":"","locked":false,"readonly":false,"ref":"F10","ref_cell":"B10","ref_text":"A3","required":"required","section_ref":"A3","sheet":"11. Attachments &amp; sign-off","source":"participant","unit":"","verify_against":null},{"anchor_cell":"C11","anchor_text":"Calibration certificates for all measuring equipment \u2014 Annex Ref ID","annex_ref":true,"carried_from":null,"cites_evidence":true,"computed":false,"dtype":"text-short","evidence_cell":null,"field_id":"k_att_calibration","formula":"","guidance":"Required where any monitored parameter is determined by measurement.","kind":"field","label":"Calibration certificates for all measuring equipment \u2014 Annex Ref ID","list":"","locked":false,"readonly":false,"ref":"F11","ref_cell":"B11","ref_text":"A4","required":"optional","section_ref":"A4","sheet":"11. Attachments &amp; sign-off","source":"participant","unit":"","verify_against":null},{"anchor_cell":"C12","anchor_text":"Survey or sampling instrument and results \u2014 Annex Ref ID","annex_ref":true,"carried_from":null,"cites_evidence":true,"computed":false,"dtype":"text-short","evidence_cell":null,"field_id":"k_att_sampling","formula":"","guidance":"","kind":"field","label":"Survey or sampling instrument and results \u2014 Annex Ref ID","list":"","locked":false,"readonly":false,"ref":"F12","ref_cell":"B12","ref_text":"A5","required":"conditional","required_by":"X\u00b7SAMPLING-ANNEX","required_when":{"of":[{"id":"k_3d_sampling_applies","t":"field"},{"t":"lit","v":"No"}],"op":"ne"},"section_ref":"A5","sheet":"11. Attachments &amp; sign-off","source":"participant","unit":"","verify_against":null},{"anchor_cell":"C13","anchor_text":"Site and equipment photographs \u2014 Annex Ref ID","annex_ref":true,"carried_from":null,"cites_evidence":true,"computed":false,"dtype":"text-short","evidence_cell":null,"field_id":"k_att_photos","formula":"","guidance":"Geo-referenced where possible. Record each one on the Evidence Register.","kind":"field","label":"Site and equipment photographs \u2014 Annex Ref ID","list":"","locked":false,"readonly":false,"ref":"F13","ref_cell":"B13","ref_text":"A6","required":"required","section_ref":"A6","sheet":"11. Attachments &amp; sign-off","source":"participant","unit":"","verify_against":null},{"anchor_cell":"C14","anchor_text":"Map or GIS boundary file \u2014 Annex Ref ID","annex_ref":true,"carried_from":null,"cites_evidence":true,"computed":false,"dtype":"text-short","evidence_cell":null,"field_id":"k_att_maps","formula":"","guidance":"","kind":"field","label":"Map or GIS boundary file \u2014 Annex Ref ID","list":"","locked":false,"readonly":false,"ref":"F14","ref_cell":"B14","ref_text":"A7","required":"required","section_ref":"A7","sheet":"11. Attachments &amp; sign-off","source":"participant","unit":"","verify_against":null},{"anchor_cell":"C15","anchor_text":"Stakeholder consultation records for this period \u2014 Annex Ref ID","annex_ref":true,"carried_from":null,"cites_evidence":true,"computed":false,"dtype":"text-short","evidence_cell":null,"field_id":"k_att_consultation","formula":"","guidance":"","kind":"field","label":"Stakeholder consultation records for this period \u2014 Annex Ref ID","list":"","locked":false,"readonly":false,"ref":"F15","ref_cell":"B15","ref_text":"A8","required":"optional","section_ref":"A8","sheet":"11. Attachments &amp; sign-off","source":"participant","unit":"","verify_against":null},{"anchor_cell":"C16","anchor_text":"EAD approvals for any declared deviation or permanent change \u2014 Annex Ref ID","annex_ref":true,"carried_from":null,"cites_evidence":true,"computed":false,"dtype":"text-short","evidence_cell":null,"field_id":"k_att_deviation_approvals","formula":"","guidance":"","kind":"field","label":"EAD approvals for any declared deviation or permanent change \u2014 Annex Ref ID","list":"","locked":false,"readonly":false,"ref":"F16","ref_cell":"B16","ref_text":"A9","required":"conditional","required_by":"X\u00b7DEV-APPROVAL","required_when":{"of":[{"of":{"id":"k_2_5b_permanent_changes","t":"field"},"op":"filled"},{"of":{"id":"k_2_6b_project_design_changes","t":"field"},"op":"filled"}],"op":"or"},"section_ref":"A9","sheet":"11. Attachments &amp; sign-off","source":"participant","unit":"","verify_against":null},{"anchor_cell":"C17","anchor_text":"The registered MADD version applicable to this report \u2014 Annex Ref ID","annex_ref":true,"carried_from":null,"cites_evidence":true,"computed":false,"dtype":"text-short","evidence_cell":null,"field_id":"k_att_madd","formula":"","guidance":"","kind":"field","label":"The registered MADD version applicable to this report \u2014 Annex Ref ID","list":"","locked":false,"readonly":false,"ref":"F17","ref_cell":"B17","ref_text":"A10","required":"required","section_ref":"A10","sheet":"11. Attachments &amp; sign-off","source":"participant","unit":"","verify_against":null},{"anchor_cell":"C20","anchor_text":"I confirm that this Monitoring Report has been prepared in accordance with the monitoring plan in the registered MADD, that the data reported is complete and accurate, and that all deviations from the registered design have been declared in Section B","annex_ref":false,"carried_from":null,"cites_evidence":false,"computed":false,"dtype":"boolean","evidence_cell":null,"field_id":"k_declaration","formula":"","guidance":"","kind":"field","label":"I confirm that this Monitoring Report has been prepared in accordance with the monitoring plan in the registered MADD, that the data reported is complete and accurate, and that all deviations from the registered design have been declared in Section B","list":"LST_YES_NO","locked":false,"readonly":false,"ref":"F20","ref_cell":"B20","ref_text":"D1","required":"required","section_ref":"D1","sheet":"11. Attachments &amp; sign-off","source":"participant","unit":"","verify_against":null},{"anchor_cell":"C21","anchor_text":"Submitted by (full name)","annex_ref":false,"carried_from":null,"cites_evidence":false,"computed":false,"dtype":"text-short","evidence_cell":null,"field_id":"k_signed_by","formula":"","guidance":"","kind":"field","label":"Submitted by (full name)","list":"","locked":false,"readonly":false,"ref":"F21","ref_cell":"B21","ref_text":"D2","required":"required","section_ref":"D2","sheet":"11. Attachments &amp; sign-off","source":"participant","unit":"","verify_against":null},{"anchor_cell":"C22","anchor_text":"Designation / position","annex_ref":false,"carried_from":null,"cites_evidence":false,"computed":false,"dtype":"text-short","evidence_cell":null,"field_id":"k_signed_position","formula":"","guidance":"","kind":"field","label":"Designation / position","list":"","locked":false,"readonly":false,"ref":"F22","ref_cell":"B22","ref_text":"D3","required":"required","section_ref":"D3","sheet":"11. Attachments &amp; sign-off","source":"participant","unit":"","verify_against":null},{"anchor_cell":"C23","anchor_text":"Signature \u2014 Annex Ref ID of the signed page","annex_ref":true,"carried_from":null,"cites_evidence":true,"computed":false,"dtype":"text-short","evidence_cell":null,"field_id":"k_signature_ref","formula":"","guidance":"","kind":"field","label":"Signature \u2014 Annex Ref ID of the signed page","list":"","locked":false,"readonly":false,"ref":"F23","ref_cell":"B23","ref_text":"D4","required":"required","section_ref":"D4","sheet":"11. Attachments &amp; sign-off","source":"participant","unit":"","verify_against":null},{"anchor_cell":"C24","anchor_text":"Date of signature","annex_ref":false,"carried_from":null,"cites_evidence":false,"computed":false,"dtype":"date","evidence_cell":null,"field_id":"k_signature_date","formula":"","guidance":"","kind":"field","label":"Date of signature","list":"","locked":false,"readonly":false,"ref":"F24","ref_cell":"B24","ref_text":"D5","required":"required","section_ref":"D5","sheet":"11. Attachments &amp; sign-off","source":"participant","unit":"","verify_against":null},{"anchor_cell":"C27","anchor_text":"Verification body name","annex_ref":false,"carried_from":"the verification report (Template M)","cites_evidence":false,"computed":false,"dtype":"text-short","evidence_cell":null,"field_id":"k_vvb_name","formula":"","guidance":"","kind":"field","label":"Verification body name","list":"","locked":true,"readonly":true,"ref":"F27","ref_cell":"B27","ref_text":"V1","required":"optional","section_ref":"V1","sheet":"11. Attachments &amp; sign-off","source":"participant","unit":"","verify_against":null},{"anchor_cell":"C28","anchor_text":"Accreditation reference","annex_ref":false,"carried_from":"the verification report (Template M)","cites_evidence":false,"computed":false,"dtype":"text-short","evidence_cell":null,"field_id":"k_vvb_accreditation","formula":"","guidance":"","kind":"field","label":"Accreditation reference","list":"","locked":true,"readonly":true,"ref":"F28","ref_cell":"B28","ref_text":"V2","required":"optional","section_ref":"V2","sheet":"11. Attachments &amp; sign-off","source":"participant","unit":"","verify_against":null},{"anchor_cell":"C29","anchor_text":"Verification opinion","annex_ref":false,"carried_from":"the verification report (Template M)","cites_evidence":false,"computed":false,"dtype":"text-short","evidence_cell":null,"field_id":"k_vvb_opinion","formula":"","guidance":"","kind":"field","label":"Verification opinion","list":"","locked":true,"readonly":true,"ref":"F29","ref_cell":"B29","ref_text":"V3","required":"optional","section_ref":"V3","sheet":"11. Attachments &amp; sign-off","source":"participant","unit":"","verify_against":null},{"anchor_cell":"C30","anchor_text":"Date of verification opinion","annex_ref":false,"carried_from":"the verification report (Template M)","cites_evidence":false,"computed":false,"dtype":"text-short","evidence_cell":null,"field_id":"k_vvb_date","formula":"","guidance":"","kind":"field","label":"Date of verification opinion","list":"","locked":true,"readonly":true,"ref":"F30","ref_cell":"B30","ref_text":"V4","required":"optional","section_ref":"V4","sheet":"11. Attachments &amp; sign-off","source":"participant","unit":"","verify_against":null},{"anchor_cell":"B2","anchor_text":"Evidence register \u2014 annexes, photographs, maps and certificates","columns":[{"col":"B","dtype":"text-short","key":"annex_ref_id"},{"col":"C","dtype":"text-short","key":"title"},{"col":"D","dtype":"single-select","key":"evidence_type","list":"LST_EVIDENCE_TYPE"},{"col":"E","dtype":"text-short","key":"referenced_in"},{"col":"F","dtype":"text-short","key":"file_name"},{"col":"G","dtype":"date","key":"capture_date"}],"dtype":"table","field_id":"evidence_register","first_row":6,"formula":"","header_anchors":[{"cell":"B5","key":"annex_ref_id","text":"Annex Ref ID"},{"cell":"C5","key":"title","text":"Title / description"},{"cell":"D5","key":"evidence_type","text":"Evidence type"},{"cell":"E5","key":"referenced_in","text":"Referenced in (sheet \u00b7 field)"},{"cell":"F5","key":"file_name","text":"File name you will upload"},{"cell":"G5","key":"capture_date","text":"Capture / issue date"}],"header_row":5,"kind":"table","label":"Evidence register","last_row":45,"list":"","ref":"B6:G45","required":"optional","sheet":"Evidence Register","unit":""}],"framework_tables":{"flat_fees":{"a62_administrative_fee_usd":10000,"listing_fee_a64_usd":2000,"listing_fee_vcm_ca_usd":7500},"gaps":[{"what":"The medium-scale cell is merged with the small-scale cell, so the Framework does not state a distinct medium-scale buffer rate. This declaration reads it as 3%, the same as small-scale, because that is the cell the merge extends. It is an inference, not a reading, and it changes how many units the National Buffer Account retains on every medium-scale issuance. It needs an EAD ruling before any medium-scale activity issues.","where":"Table 9, buffer retention"},{"what":"Only the micro-scale rate (1%) is stated. The small, medium and large-scale A6.4 rates are blank. This declaration carries the A6.2 and VCM-with-CA column, which is complete.","where":"Table 9, Article 6.4 column"}],"note":"Declared so the registry can derive a scale band, an issuance fee and a buffer retention for a submission it holds, rather than trusting a band the participant's workbook computed.","scale_bands":[{"buffer_pct":null,"issuance_fee_usd_per_mo":null,"key":"below","label":"Below 10,000 tCO2e/yr \u2014 no fee band defined in the Framework","max":9999.999,"min":null,"note":"The Framework's bands start at 10,000 tCO2e/yr. An activity below that has no fee level and no buffer rate, which is a gap rather than an exemption \u2014 it needs an EAD determination before issuance."},{"buffer_pct":1.0,"issuance_fee_usd_per_mo":0.5,"key":"micro","label":"Micro-scale (10,000 \u2013 15,000 tCO2e/yr)","max":15000,"min":10000},{"buffer_pct":3.0,"issuance_fee_usd_per_mo":1.5,"key":"small","label":"Small-scale (15,001 \u2013 25,000 tCO2e/yr)","max":25000,"min":15001},{"buffer_pct":3.0,"buffer_pct_source":"INFERRED \u2014 see framework_gap below","issuance_fee_usd_per_mo":2.5,"key":"medium","label":"Medium-scale (25,001 \u2013 50,000 tCO2e/yr)","max":50000,"min":25001},{"buffer_pct":5.0,"issuance_fee_usd_per_mo":3.0,"key":"large","label":"Large-scale (over 50,000 tCO2e/yr)","max":null,"min":50001}],"source":"Malawi Article 6 Carbon Market Framework, Tables 6 to 9"},"input_column":"F","legal_basis":"Malawi Article 6 Carbon Market Framework, Annex I Template K; verification per Checklist B; process per \u00a75.7.2.5 and \u00b668.5","locked_semantics":{"contract":true,"meaning":"a field with locked: true is not answerable by the participant. The workbook enforces it with sheet protection, which prevents accidents rather than tampering; the registry must enforce it too, by refusing to write the field from a submitted payload and by rendering it read-only in any form built from this declaration.","why_it_is_a_contract":"the three reasons a field is locked have different owners \u2014 source: registry means MCRS supplies it, carried_from means an earlier document did, and computed means the workbook derives it. Treating locked as a hint lets a submitted payload overwrite all three, and the register would then be reading back a value the participant typed over its own."},"marker_column":"BZ","reviewed_by":"EAD, then verified by an accredited VVB using Annex III Checklist B","rule_language":{"changed_in_v2":"version 1 defined 8 predicates over 4 terms. Version 2 defines 26 predicates over 11 terms, listed exactly in `predicates` and `terms` below. A reader written against version 1 must refuse a version 2 declaration rather than partially evaluate it.","evaluator":"mcrs_rules.evaluate(rule, payload, sources) -&gt; PASS | FAIL | NOT_EVALUABLE","note":"a rule names field_id and table_id only, never a template. NOT_EVALUABLE is returned where a rule needs registry data the evaluator was not given \u2014 never PASS.","predicates":["and","between","close","col_subset","contains","distinct","each","eq","every","evidence_cited_are_registered","evidence_register_not_empty","evidence_registered_are_cited","filled","gt","gte","implies","in","in_col","lt","lte","ne","needs","not","or","row_implies","some"],"roster_correction_v1_3":"the version 2 roster omitted evidence_register_not_empty, which v1.2 templates already used, and stated operator counts that disagreed with the list itself. The language is unchanged; the declaration of it was wrong and is corrected here. Version stays at 2 deliberately \u2014 bumping it would tell every v1.2 reader to refuse a declaration it can in fact evaluate.","semantics":{"and":"true when every argument is true; NOT_EVALUABLE propagates","between":"lo &lt;= value &lt;= hi, numeric, inclusive at both ends","close":"abs(a - b) &lt;= tolerance. For reconciliations where rounding is expected","col_subset":"every non-empty value in one table column also appears in another table column. A join between two blocks of one declaration","contains":"the needle occurs anywhere in the value, case-insensitive substring","distinct":"no non-empty value repeats in the named table column","each":"deprecated alias of `every`, retained so v1.1 declarations still parse. Do not emit it in new templates","eq":"equal after trimming; string comparison is case-insensitive","every":"every completed row satisfies `test` on `col` against `of`. Vacuously true on an empty table","evidence_cited_are_registered":"every Annex Ref ID cited by any field or citing table column appears on the Evidence Register","evidence_register_not_empty":"the Evidence Register has at least one row","evidence_registered_are_cited":"every Annex Ref ID on the Evidence Register is cited at least once","filled":"the field has a value that is not empty after trimming whitespace","gt":"strictly greater. Both operands are coerced to dates if both parse as dates, otherwise to numbers; an empty operand is NOT_EVALUABLE","gte":"as gt, allowing equality","implies":"true when the condition is false (vacuously satisfied) or the consequence is true","in":"the value equals one of the literals in the given list, by eq's rules","in_col":"the field's value appears somewhere in the named table column","lt":"as gt, reversed","lte":"as lt, allowing equality","ne":"the negation of eq","needs":"the named registry sources are all present. Absent any of them the whole rule is NOT_EVALUABLE \u2014 never PASS. This is how a check says it cannot be answered from the workbook alone","not":"negates its single argument; NOT_EVALUABLE propagates","or":"true when any argument is true. An unevaluable argument with no true sibling makes the whole disjunction NOT_EVALUABLE, not false","row_implies":"within each completed row, if `when` holds on one column then `then` must hold on another. A row-level statement: a start id in row 3 and an end id in row 7 do not satisfy it","some":"at least one completed row satisfies `test` on `col`. False on an empty table","\u00abrow tests\u00bb":"filled, blank, eq, ne, gt, gte, lt, lte, in, contains, and the year_ variants year_eq / year_gte / year_lte, which read the year out of a date or a four-digit string before comparing","\u00b7add":"the numeric sum of its operands","\u00b7col":"the list of values in one table column, completed rows only","\u00b7count":"the number of completed rows in a table","\u00b7count_where":"the number of completed rows whose `col` satisfies `test`","\u00b7date":"the value coerced to a date; NOT_EVALUABLE if it does not parse","\u00b7field":"the value of the named field in the payload","\u00b7lit":"a literal from the Framework \u2014 a threshold, a year, a rate","\u00b7mul":"the numeric product of its operands","\u00b7sub":"the first operand less the second. Two dates yield a count of days","\u00b7sum":"the numeric sum of one table column, skipping empty cells","\u00b7year":"the year of a date, or of a string with a four-digit year at either end"},"terms":["add","col","count","count_where","date","field","lit","mul","sub","sum","year"],"unknown_operator":"NOT_EVALUABLE, never PASS. An evaluator meeting an operator it does not implement must report that it could not evaluate the check, exactly as it does for absent registry data. Failin</t>
        </is>
      </c>
    </row>
    <row r="9">
      <c r="A9" t="inlineStr">
        <is>
          <t>g open here would let a newer template silently disarm an older reader.","version":2},"schema_version":2,"signature":{"column_note":"the slot is in column B, outside the hashed column A: a signature cannot be part of what it signs.","scheme":"Ed25519, detached, over the ASCII hex digest at __SCHEMA!A2","signed_by":"Environmental Affairs Department, at publication","slot":{"key_id":"__SCHEMA!B3","scheme":"__SCHEMA!B1","signature":"__SCHEMA!B2","signed_at":"__SCHEMA!B4"},"verify_with":"the EAD's published public key, offline","why":"the workbook travels participant \u2192 VVB \u2192 MCRS. The VVB validates a document the registry has not yet seen, and without a signature cannot tell a genuine template from one whose hidden checks were edited before it arrived. A digest MCRS holds privately protects MCRS; a signature protects everyone downstream of the participant."},"submitted_by":"Mitigation Activity Participant (MAP)","template_code":"K","template_name":"Monitoring Report","template_version":"1.4","tracks":["Article 6.2","Article 6.4","VCM requiring a corresponding adjustment"],"vocabularies":{"LST_CHANGE_TYPE":{"kind":"fixed","resolution":"fixed by the Framework; the workbook's list is authoritative","values":["Temporary deviation from the registered monitoring plan","Correction \u2014 no material impact on quantified reductions","Permanent change \u2014 registered monitoring plan","Permanent change \u2014 start date of the crediting period","Permanent change \u2014 authorised MADD / project design","Administrative correction \u2014 MAP name, address or focal point"]},"LST_CREDITING_PERIOD_TYPE":{"kind":"fixed","resolution":"fixed by the Framework; the workbook's list is authoritative","values":["Fixed \u2014 maximum 10 years, no renewal","Renewable \u2014 maximum 5 years, renewable twice","Renewable \u2014 maximum 15 years for removals, renewable twice","Article 6.2 \u2014 to 31 December 2030 or end of activity, whichever is earlier","As specified by the International Carbon Standard and the Letter of Authorisation"]},"LST_EVIDENCE_TYPE":{"kind":"fixed","resolution":"fixed by the Framework; the workbook's list is authoritative","values":["Photograph (site)","Photograph (equipment)","Map / site plan","GIS file (KML / GeoJSON / shapefile)","PDF annex \u2014 technical","PDF annex \u2014 financial model","PDF annex \u2014 GANTT / schedule","Legal / registration certificate","Tax clearance certificate","Accreditation certificate","Calibration certificate","Raw monitoring data export","Survey / sampling instrument","Stakeholder consultation record","Letter of intent / MoU","Methodology document","Validation / verification report","Authorisation or approval letter","Invoice / proof of payment","Other"]},"LST_FREQUENCY":{"kind":"fixed","resolution":"fixed by the Framework; the workbook's list is authoritative","values":["Continuous","Hourly","Daily","Weekly","Monthly","Quarterly","Semi-annually","Annually","Once per crediting period","Per batch","Other (state in comments)"]},"LST_GHG":{"kind":"fixed","resolution":"fixed by the Framework; the workbook's list is authoritative","values":["CO2","CH4","N2O","HFCs","PFCs","SF6","NF3"]},"LST_GRIEVANCE_STATUS":{"kind":"fixed","resolution":"fixed by the Framework; the workbook's list is authoritative","values":["Open","Under investigation","Resolved","Escalated","Withdrawn"]},"LST_GWP_SOURCE":{"kind":"fixed","resolution":"fixed by the Framework; the workbook's list is authoritative","values":["IPCC AR6 \u2014 100-year GWP","IPCC AR5 \u2014 100-year GWP","IPCC AR4 \u2014 100-year GWP","As specified by the applied methodology"]},"LST_IPCC_SECTOR":{"kind":"fixed","resolution":"fixed by the Framework; the workbook's list is authoritative","values":["Energy","IPPU","AFOLU","Waste"]},"LST_MALAWI_DISTRICT_SINGLE":{"kind":"reference","resolution":"validated against live EAD reference data on upload; a value valid now is accepted even where this workbook's snapshot predates it","stable_key":{"authority":"OCHA Common Operational Datasets, via the EAD districts table","key_name":"adm2_pcode","keys":null,"note":"Same list as LST_MALAWI_DISTRICT without the multi-district option."},"values":["Balaka","Blantyre","Chikwawa","Chiradzulu","Chitipa","Dedza","Dowa","Karonga","Kasungu","Likoma","Lilongwe","Machinga","Mangochi","Mchinji","Mulanje","Mwanza","Mzimba","Neno","Nkhata Bay","Nkhotakota","Nsanje","Ntcheu","Ntchisi","Phalombe","Rumphi","Salima","Thyolo","Zomba"]},"LST_METH_STANDARD":{"kind":"fixed","resolution":"fixed by the Framework; the workbook's list is authoritative","values":["Clean Development Mechanism (CDM)","Gold Standard","Verra / Verified Carbon Standard (VCS)","Article 6.4 mechanism methodology","Malawi national methodology (Section 5.3)","Other (specify in the adjacent field)"]},"LST_NDC_PERIOD":{"kind":"fixed","resolution":"fixed by the Framework; the workbook's list is authoritative","values":["Before the first NDC implementation period","First NDC implementation period (to 31 December 2030)","Second NDC implementation period (2031 onwards)"]},"LST_PARAM_DETERMINATION":{"kind":"fixed","resolution":"fixed by the Framework; the workbook's list is authoritative","values":["Measured","Calculated","Default"]},"LST_PARAM_PURPOSE":{"kind":"fixed","resolution":"fixed by the Framework; the workbook's list is authoritative","values":["Calculation of baseline emissions","Calculation of baseline net removals","Calculation of project emissions","Calculation of actual net removals","Calculation of leakage","Determination of additionality","Determination of eligibility","Other"]},"LST_PARTY":{"kind":"reference","resolution":"validated against live EAD reference data on upload; a value valid now is accepted even where this workbook's snapshot predates it","stable_key":{"authority":"ISO 3166-1","key_name":"iso3166_alpha3","keys":{"Japan":"JPN","Kingdom of Norway":"NOR","Kingdom of Sweden":"SWE","Kuwait":"KWT","Malawi":"MWI","Not yet identified":null,"Other (state in the adjacent field)":null,"Republic of Korea":"KOR","Singapore":"SGP","Switzerland":"CHE"},"note":"The two non-country options carry no key by design: they are workflow states, not Parties, and a submission resting on either cannot have a corresponding adjustment applied to it."},"values":["Malawi","Switzerland","Japan","Singapore","Kingdom of Sweden","Kingdom of Norway","Republic of Korea","Kuwait","Not yet identified","Other (state in the adjacent field)"]},"LST_PARTY_ROLE":{"kind":"fixed","resolution":"fixed by the Framework; the workbook's list is authoritative","values":["Party A \u2014 transferring Party","Party B \u2014 acquiring participating Party","Entity C \u2014 Managing / Coordinating / Implementing Entity"]},"LST_PRIVATE_PUBLIC":{"kind":"fixed","resolution":"fixed by the Framework; the workbook's list is authoritative","values":["Private","Public"]},"LST_SAFEGUARD":{"kind":"fixed","resolution":"fixed by the Framework; the workbook's list is authoritative","values":["Environment","Indigenous people","Social","Relocations","Distribution of carbon revenues"]},"LST_SCALE":{"kind":"fixed","resolution":"fixed by the Framework; the workbook's list is authoritative","values":["Micro-scale (10,000 \u2013 15,000 tCO2e/yr)","Small-scale (15,001 \u2013 25,000 tCO2e/yr)","Medium-scale (25,001 \u2013 50,000 tCO2e/yr)","Large-scale (over 50,000 tCO2e/yr)","Below 10,000 tCO2e/yr \u2014 no fee band defined in the Framework"]},"LST_SDG":{"kind":"fixed","resolution":"fixed by the Framework; the workbook's list is authoritative","values":["SDG 1 \u2014 No poverty","SDG 2 \u2014 Zero hunger","SDG 3 \u2014 Good health and well-being","SDG 4 \u2014 Quality education","SDG 5 \u2014 Gender equality","SDG 6 \u2014 Clean water and sanitation","SDG 7 \u2014 Affordable and clean energy","SDG 8 \u2014 Decent work and economic growth","SDG 9 \u2014 Industry, innovation and infrastructure","SDG 10 \u2014 Reduced inequalities","SDG 11 \u2014 Sustainable cities and communities","SDG 12 \u2014 Responsible consumption and production","SDG 13 \u2014 Climate action","SDG 14 \u2014 Life below water","SDG 15 \u2014 Life on land","SDG 16 \u2014 Peace, justice and strong institutions","SDG 17 \u2014 Partnerships for the goals"]},"LST_SIGN_CONVENTION":{"kind":"fixed","resolution":"fixed by the Framework; the workbook's list is authoritative","values":["Emission reductions \u2014 positive values are reductions","Net removals \u2014 positive values are removals"]},"LST_SOURCE_CLASS":{"kind":"fixed","resolution":"fixed by the Framework; the workbook's list is authoritative","values":["IPCC default value","National Inventory Report (NIR)","Official grid emission factor","National statistics","Standardized baseline","Methodology default","Peer-reviewed literature","Manufacturer specification","On-site measurement","Survey / sampling","Other"]},"LST_STAKEHOLDER_CLASS":{"kind":"fixed","resolution":"fixed by the Framework; the workbook's list is authoritative","values":["Civil society organisation","Jurisdictional authority \u2014 national","Jurisdictional authority \u2014 district / local","Traditional authority","Technical or scientific actor","Affected community","Private sector","Financier / investor","Development partner","Other"]},"LST_TRACK":{"kind":"fixed","resolution":"fixed by the Framework; the workbook's list is authoritative","values":["Article 6.2 \u2014 cooperative approach","Article 6.4 \u2014 mechanism (Malawi as Host Party)","VCM requiring a corresponding adjustment"]},"LST_UNIT":{"kind":"fixed","resolution":"fixed by the Framework; the workbook's list is authoritative","values":["tCO2e","tCO2e/yr","tCO2e/MWh","tCO2e/TJ","tCO2e/t","MWh","MWh/yr","GWh/yr","kWh","MW","TJ","GJ","t","t/yr","kg","m3","m3/yr","litre","ha","number","%","USD","USD/tCO2e","dimensionless","Other (state in comments)"]},"LST_YES_NO":{"kind":"fixed","resolution":"fixed by the Framework; the workbook's list is authoritative","values":["Yes","No"]}}}</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2026-08-18T23:44:13Z</dcterms:created>
  <dcterms:modified xmlns:dcterms="http://purl.org/dc/terms/" xmlns:xsi="http://www.w3.org/2001/XMLSchema-instance" xsi:type="dcterms:W3CDTF">2026-08-18T23:44:14Z</dcterms:modified>
</cp:coreProperties>
</file>